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3"/>
  </bookViews>
  <sheets>
    <sheet name="Лист1" sheetId="1" r:id="rId1"/>
    <sheet name="Лист2" sheetId="2" r:id="rId2"/>
    <sheet name="Лист3" sheetId="3" r:id="rId3"/>
    <sheet name="Лист5" sheetId="5" r:id="rId4"/>
    <sheet name="Лист4" sheetId="6" r:id="rId5"/>
  </sheets>
  <calcPr calcId="145621"/>
</workbook>
</file>

<file path=xl/calcChain.xml><?xml version="1.0" encoding="utf-8"?>
<calcChain xmlns="http://schemas.openxmlformats.org/spreadsheetml/2006/main">
  <c r="J59" i="3" l="1"/>
  <c r="J58" i="3"/>
  <c r="I58" i="3"/>
  <c r="I60" i="3" s="1"/>
  <c r="H58" i="3"/>
  <c r="H60" i="3" s="1"/>
  <c r="I11" i="3"/>
  <c r="H11" i="3"/>
  <c r="A9" i="3"/>
  <c r="A4" i="3"/>
  <c r="G28" i="2"/>
  <c r="G27" i="2"/>
  <c r="F27" i="2"/>
  <c r="F29" i="2" s="1"/>
  <c r="E27" i="2"/>
  <c r="E29" i="2" s="1"/>
  <c r="F11" i="2"/>
  <c r="E11" i="2"/>
  <c r="C9" i="2"/>
  <c r="D4" i="2"/>
  <c r="H42" i="1"/>
  <c r="G42" i="1"/>
  <c r="L42" i="1" s="1"/>
  <c r="F42" i="1"/>
  <c r="K42" i="1" s="1"/>
  <c r="J40" i="1"/>
  <c r="I40" i="1"/>
  <c r="H40" i="1"/>
  <c r="H41" i="1" s="1"/>
  <c r="G40" i="1"/>
  <c r="G41" i="1" s="1"/>
  <c r="F40" i="1"/>
  <c r="F41" i="1" s="1"/>
  <c r="K41" i="1" s="1"/>
  <c r="H11" i="1"/>
  <c r="G11" i="1"/>
  <c r="F11" i="1"/>
  <c r="A9" i="1"/>
  <c r="L4" i="1"/>
  <c r="G29" i="2" l="1"/>
  <c r="L41" i="1"/>
  <c r="K40" i="1"/>
  <c r="L40" i="1"/>
  <c r="E17" i="6"/>
  <c r="D17" i="6"/>
  <c r="E14" i="6"/>
  <c r="D14" i="6"/>
  <c r="C16" i="5" l="1"/>
  <c r="C12" i="5" s="1"/>
  <c r="D13" i="5"/>
  <c r="C13" i="5"/>
  <c r="D12" i="5"/>
</calcChain>
</file>

<file path=xl/sharedStrings.xml><?xml version="1.0" encoding="utf-8"?>
<sst xmlns="http://schemas.openxmlformats.org/spreadsheetml/2006/main" count="625" uniqueCount="227">
  <si>
    <t>Приложение 1- доходы</t>
  </si>
  <si>
    <t>к решению Совета депутатов</t>
  </si>
  <si>
    <t>ОТЧЁТ</t>
  </si>
  <si>
    <t>об исполнении бюджета по доходам муниципального образования</t>
  </si>
  <si>
    <t>в тыс. руб.</t>
  </si>
  <si>
    <t>Код БКД</t>
  </si>
  <si>
    <t>Наименование</t>
  </si>
  <si>
    <t>% исполнения к уточнённому плану</t>
  </si>
  <si>
    <t>БКД
Код</t>
  </si>
  <si>
    <t>ЭД_БКД
Код</t>
  </si>
  <si>
    <t>Программы
Код</t>
  </si>
  <si>
    <t>КОСГУ
Код</t>
  </si>
  <si>
    <t>Формула
% исполнения к уточненному плану</t>
  </si>
  <si>
    <t>Код ЭД_БКД</t>
  </si>
  <si>
    <t>Код Программы</t>
  </si>
  <si>
    <t>Код ЭК</t>
  </si>
  <si>
    <t>Узел Кезского района</t>
  </si>
  <si>
    <t>% исполнения к уточненному плану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</si>
  <si>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</si>
  <si>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</si>
  <si>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</si>
  <si>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</si>
  <si>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</si>
  <si>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</si>
  <si>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</si>
  <si>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</si>
  <si>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</si>
  <si>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</si>
  <si>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</si>
  <si>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</si>
  <si>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10600000</t>
  </si>
  <si>
    <t>НАЛОГИ НА ИМУЩЕСТВО</t>
  </si>
  <si>
    <t>10601030</t>
  </si>
  <si>
    <t>10</t>
  </si>
  <si>
    <t>10606013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</si>
  <si>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</si>
  <si>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10606023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</si>
  <si>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</si>
  <si>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</si>
  <si>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</si>
  <si>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</si>
  <si>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120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</si>
  <si>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</si>
  <si>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</si>
  <si>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</si>
  <si>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</si>
  <si>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20201001</t>
  </si>
  <si>
    <t>151</t>
  </si>
  <si>
    <t>20202999</t>
  </si>
  <si>
    <t>20203015</t>
  </si>
  <si>
    <t>ИТОГО ДОХОДОВ</t>
  </si>
  <si>
    <t>ДЕФИЦИТ</t>
  </si>
  <si>
    <t>БАЛАНС</t>
  </si>
  <si>
    <t>к Решению Совета депутатов</t>
  </si>
  <si>
    <t xml:space="preserve">об исполнении бюджета по функциональной классификации расходов МО </t>
  </si>
  <si>
    <t>тыс. руб.</t>
  </si>
  <si>
    <t>Раздел</t>
  </si>
  <si>
    <t>Подраздел</t>
  </si>
  <si>
    <t>Название</t>
  </si>
  <si>
    <t>% исполне-ния к уточнён-ному плану</t>
  </si>
  <si>
    <t>ФКР
Код</t>
  </si>
  <si>
    <t>Формула
Раздел</t>
  </si>
  <si>
    <t>Формула
Подраздел</t>
  </si>
  <si>
    <t>Название
Формируется автоматически</t>
  </si>
  <si>
    <t>Код ФКР</t>
  </si>
  <si>
    <t/>
  </si>
  <si>
    <t>Все</t>
  </si>
  <si>
    <t>0100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</si>
  <si>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</si>
  <si>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</si>
  <si>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</si>
  <si>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</si>
  <si>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</si>
  <si>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</si>
  <si>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</si>
  <si>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</si>
  <si>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0200</t>
  </si>
  <si>
    <t>Национальная оборона</t>
  </si>
  <si>
    <t>0203</t>
  </si>
  <si>
    <t>03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</si>
  <si>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</si>
  <si>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</si>
  <si>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9905118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</si>
  <si>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</si>
  <si>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</si>
  <si>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</si>
  <si>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</si>
  <si>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Обеспечение первичных мер пожарной безопасности</t>
  </si>
  <si>
    <t>0400</t>
  </si>
  <si>
    <t>Национальная экономика</t>
  </si>
  <si>
    <t>0409</t>
  </si>
  <si>
    <t>09</t>
  </si>
  <si>
    <t>0500</t>
  </si>
  <si>
    <t>05</t>
  </si>
  <si>
    <t>Жилищно-коммунальное хозяйство</t>
  </si>
  <si>
    <t>0503</t>
  </si>
  <si>
    <t>Благоустройство</t>
  </si>
  <si>
    <t>Уличное освещение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</si>
  <si>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</si>
  <si>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</si>
  <si>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</si>
  <si>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 xml:space="preserve"> об исполнении по ведомственной классификации расходов бюджета МО</t>
  </si>
  <si>
    <t>тыс.руб.</t>
  </si>
  <si>
    <t>Глава</t>
  </si>
  <si>
    <t>Целевая статья</t>
  </si>
  <si>
    <t>Вид расходов</t>
  </si>
  <si>
    <t>Ведомства
Код</t>
  </si>
  <si>
    <t>ВР
Код</t>
  </si>
  <si>
    <t>Код Ведомства</t>
  </si>
  <si>
    <t>Код ВР</t>
  </si>
  <si>
    <t>Все администраторы</t>
  </si>
  <si>
    <t>Администрация муниципального образования «Поломское»</t>
  </si>
  <si>
    <t>449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</si>
  <si>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</si>
  <si>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</si>
  <si>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</si>
  <si>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</si>
  <si>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</si>
  <si>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</si>
  <si>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852</t>
  </si>
  <si>
    <t>Уплата налога на имущество организаций и земельного налога</t>
  </si>
  <si>
    <t>851</t>
  </si>
  <si>
    <t>Приложение№3</t>
  </si>
  <si>
    <t>МО "Поломское" Кезского района</t>
  </si>
  <si>
    <t>Код бюджетной классификации</t>
  </si>
  <si>
    <t>Первоначальный план</t>
  </si>
  <si>
    <t>Исполнение</t>
  </si>
  <si>
    <t>Всего источников</t>
  </si>
  <si>
    <t>01 06 06 00 00 0000 000</t>
  </si>
  <si>
    <t>Прочие источники внутреннего финансирования дефицитов бюджетов</t>
  </si>
  <si>
    <t>01 06 06 00 00 0000 700</t>
  </si>
  <si>
    <t xml:space="preserve">Привлечение прочих источников внутреннего финансирования дефицитов бюджетов </t>
  </si>
  <si>
    <t>01 06 00 00 10 0000 710</t>
  </si>
  <si>
    <t>Прочие источники внутреннего финансирования дефицитов бюджетов поселений</t>
  </si>
  <si>
    <t>01 05 00 00 00 0000 500</t>
  </si>
  <si>
    <t>Остатки средств бюджетов</t>
  </si>
  <si>
    <t>01 05 02 0110  0000 500</t>
  </si>
  <si>
    <t>Увеличение прочих остатков денежных средств бюджета</t>
  </si>
  <si>
    <t>01 05 02 01 10 0000 610</t>
  </si>
  <si>
    <t>Уменьшение прочих остатков денежных средств бюджета</t>
  </si>
  <si>
    <t>Вариант=Кезский 2015;
Табл=Наименования доходов;
Наименования;</t>
  </si>
  <si>
    <t xml:space="preserve">Вариант: Кезский 2015;
Таблица: Наименования доходов;
Наименования
</t>
  </si>
  <si>
    <t>Вариант: Кезский 2015;
Таблица: Уточненные росписи бюджета МО 2015;
Данные
МО=1300509
УБ=1122
ВР=000
ЦС=0000
Ведомства=000
ФКР=0000
Узлы=05</t>
  </si>
  <si>
    <t>Вариант: Кезский 2015;
Таблица: Кассовое исполнение бюджета МО 2015;
Данные
МО=1300509
УБ=1122
ВР=000
ЦС=0000
Ведомства=000
ФКР=0000
Узлы=05</t>
  </si>
  <si>
    <t>10500000</t>
  </si>
  <si>
    <t>НАЛОГИ НА СОВОКУПНЫЙ ДОХОД</t>
  </si>
  <si>
    <t>10503000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</si>
  <si>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</si>
  <si>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</si>
  <si>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</si>
  <si>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</si>
  <si>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</si>
  <si>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</si>
  <si>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</si>
  <si>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11109045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</si>
  <si>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</si>
  <si>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</si>
  <si>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</si>
  <si>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</si>
  <si>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20204014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</si>
  <si>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</si>
  <si>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Приложение № 1</t>
  </si>
  <si>
    <t>0501</t>
  </si>
  <si>
    <t>Жилищное хозяйство</t>
  </si>
  <si>
    <t>Приложение № 4</t>
  </si>
  <si>
    <t>Формула
Целевая статья</t>
  </si>
  <si>
    <t>Непрограммные направления деятельности</t>
  </si>
  <si>
    <t>9900000</t>
  </si>
  <si>
    <t>9906001</t>
  </si>
  <si>
    <t>Субсидии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</si>
  <si>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9900062</t>
  </si>
  <si>
    <t>Аппарат органов местного самоуправления</t>
  </si>
  <si>
    <t>9906003</t>
  </si>
  <si>
    <t>Уплата прочих налогов, сборов</t>
  </si>
  <si>
    <t>9906191</t>
  </si>
  <si>
    <t>Капитальный ремонт, ремонт и содержание автомобильных дорог общего пользования местного значения</t>
  </si>
  <si>
    <t>9906251</t>
  </si>
  <si>
    <t>Мероприятия в области жилищного хозяйства</t>
  </si>
  <si>
    <t>9906210</t>
  </si>
  <si>
    <t>Субсидии юридическим лицам (кроме некоммерческих организаций),  индивидуальным предпринимателям, физическим лицам</t>
  </si>
  <si>
    <t>810</t>
  </si>
  <si>
    <t>9906230</t>
  </si>
  <si>
    <t>Приложение № 17</t>
  </si>
  <si>
    <t>к  решению Совета депутатов</t>
  </si>
  <si>
    <t>(тыс.руб.)</t>
  </si>
  <si>
    <t>№ п/п</t>
  </si>
  <si>
    <t>План</t>
  </si>
  <si>
    <t>Источники образования</t>
  </si>
  <si>
    <t>Остатки на начало года</t>
  </si>
  <si>
    <t>Всего доходов</t>
  </si>
  <si>
    <t>Расходы</t>
  </si>
  <si>
    <t>Ремонт и содержание автомобильных дорог общего пользования регионального и межмуниципального значения</t>
  </si>
  <si>
    <t>муниципального образования "Поломское"</t>
  </si>
  <si>
    <t>% исполнения к прошлому году</t>
  </si>
  <si>
    <t>Вариант=Кезский 2015;
Табл=Доходы-факт помесячно нарастающим итогом 2014 (МО);
МО=1300509;
УБ=1122;
Дата=20140701;
Узлы=05;</t>
  </si>
  <si>
    <t>Формула
% исполнения к прошлому году</t>
  </si>
  <si>
    <t>Вариант=Кезский 2015;
Табл=Кассовое исполнение бюджета МО 2014;
МО=1300509;
УБ=1122;
Дата=20140701;
ВР=000;
ЦС=0000;
Ведомства=000;
ФКР=0000;
Узлы=05;
Муниципальные программы=000;</t>
  </si>
  <si>
    <t>01.07.2014</t>
  </si>
  <si>
    <t>Вариант: Кезский 2015;
Таблица: Кассовое исполнение бюджета МО 2014;
Данные
МО=1300509
УБ=1122
Дата=20140701
ВР=000
ЦС=0000
Ведомства=000
ФКР=0000
Узлы=05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</si>
  <si>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</si>
  <si>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</si>
  <si>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10503010</t>
  </si>
  <si>
    <t>10900000</t>
  </si>
  <si>
    <t>ЗАДОЛЖЕННОСТЬ И ПЕРЕРАСЧЕТЫ ПО ОТМЕНЕННЫМ НАЛОГАМ, СБОРАМ И ИНЫМ ОБЯЗАТЕЛЬНЫМ ПЛАТЕЖАМ</t>
  </si>
  <si>
    <t>10904053</t>
  </si>
  <si>
    <t>Земельный налог (по обязательствам, возникшим до 1 января 2006 года), мобилизуемый на территориях поселений</t>
  </si>
  <si>
    <t>20201003</t>
  </si>
  <si>
    <t>Дотации бюджетам поселений на поддержку мер по обеспечению сбалансированности бюджетов</t>
  </si>
  <si>
    <t>Вариант=Кезский 2015;
Табл=Доходы-план помесячно нарастающим итогом 2015 (МО);
МО=1300509;
УБ=1122;
Дата=20150701;
Узлы=05;</t>
  </si>
  <si>
    <t>Вариант=Кезский 2015;
Табл=Доходы-факт помесячно нарастающим итогом 2015 (МО);
МО=1300509;
УБ=1122;
Дата=20150701;
Узлы=05;</t>
  </si>
  <si>
    <t>Вариант=Кезский 2015;
Табл=Уточненные росписи бюджета МО 2015;
МО=1300509;
УБ=1122;
Дата=20150701;
ВР=000;
ЦС=0000;
Ведомства=000;
ФКР=0000;
Узлы=05;
Муниципальные программы=000;</t>
  </si>
  <si>
    <t>Вариант=Кезский 2015;
Табл=Кассовое исполнение бюджета МО 2015;
МО=1300509;
УБ=1122;
Дата=20150701;
ВР=000;
ЦС=0000;
Ведомства=000;
ФКР=0000;
Узлы=05;
Муниципальные программы=000;</t>
  </si>
  <si>
    <t>Поломское*01.07.2015</t>
  </si>
  <si>
    <t>Вариант=Кезский 2015;
Табл=Уточненные росписи бюджета МО 2015;
МО=1300509;
КОСГУ=000;
УБ=1122;
Дата=20150701;
ВР=000;
ЦС=0000;
Ведомства=000;
Узлы=05;
Муниципальные программы=000;</t>
  </si>
  <si>
    <t>Вариант=Кезский 2015;
Табл=Кассовое исполнение бюджета МО 2015;
МО=1300509;
КОСГУ=000;
УБ=1122;
Дата=20150701;
ВР=000;
ЦС=0000;
Ведомства=000;
Узлы=05;
Муниципальные программы=000;</t>
  </si>
  <si>
    <t>Дорожное хозяйство</t>
  </si>
  <si>
    <t>Вариант=Кезский 2015;
Табл=Уточненные росписи бюджета МО 2015;
МО=1300509;
КОСГУ=000;
УБ=1122;
Дата=20150701;
Узлы=05;</t>
  </si>
  <si>
    <t>Вариант=Кезский 2015;
Табл=Кассовое исполнение бюджета МО 2015;
МО=1300509;
КОСГУ=000;
УБ=1122;
Дата=20150701;
Узлы=05;</t>
  </si>
  <si>
    <t>Субсидии на обеспечение первичных мер пожарной безопасности в границах населённых пунктов</t>
  </si>
  <si>
    <t>9900430</t>
  </si>
  <si>
    <t xml:space="preserve">               Отчет                                                                                                                        об исполнении бюджета по источникам финансирования дефицита бюджета муниципального образования "Поломское" за 1 полугодие 2015 года</t>
  </si>
  <si>
    <t>Отчет об исполнении дорожного фонда муниципального образования "Поломское"                             за 1 полугодие 2015 года</t>
  </si>
  <si>
    <t>от 03 августа 2015 года № 140</t>
  </si>
  <si>
    <t>03 августа 2015  года  №140</t>
  </si>
  <si>
    <t xml:space="preserve">от 03 августа 2015 года   № 140 </t>
  </si>
  <si>
    <t>о т03 августа 2015 года № 140</t>
  </si>
  <si>
    <t>от 03 августа 2015 года  №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</si>
</sst>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6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41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Fill="1" applyBorder="1" applyAlignment="1">
      <alignment shrinkToFit="1"/>
    </xf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right"/>
    </xf>
    <xf numFmtId="49" fontId="0" fillId="0" borderId="0" xfId="0" applyNumberFormat="1"/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 applyAlignment="1">
      <alignment wrapText="1"/>
    </xf>
    <xf numFmtId="49" fontId="6" fillId="0" borderId="1" xfId="0" applyNumberFormat="1" applyFont="1" applyBorder="1"/>
    <xf numFmtId="49" fontId="6" fillId="0" borderId="2" xfId="0" applyNumberFormat="1" applyFont="1" applyBorder="1"/>
    <xf numFmtId="49" fontId="6" fillId="0" borderId="3" xfId="0" applyNumberFormat="1" applyFont="1" applyBorder="1"/>
    <xf numFmtId="0" fontId="6" fillId="0" borderId="4" xfId="0" applyFont="1" applyFill="1" applyBorder="1" applyAlignment="1">
      <alignment shrinkToFit="1"/>
    </xf>
    <xf numFmtId="0" fontId="4" fillId="0" borderId="0" xfId="0" applyFont="1"/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/>
    <xf numFmtId="0" fontId="3" fillId="0" borderId="4" xfId="0" applyFont="1" applyBorder="1" applyAlignment="1">
      <alignment shrinkToFit="1"/>
    </xf>
    <xf numFmtId="0" fontId="0" fillId="0" borderId="0" xfId="0" applyFill="1"/>
    <xf numFmtId="49" fontId="1" fillId="0" borderId="0" xfId="0" quotePrefix="1" applyNumberFormat="1" applyFont="1" applyFill="1" applyAlignment="1">
      <alignment wrapText="1"/>
    </xf>
    <xf numFmtId="49" fontId="8" fillId="0" borderId="4" xfId="0" quotePrefix="1" applyNumberFormat="1" applyFont="1" applyFill="1" applyBorder="1" applyAlignment="1">
      <alignment horizontal="center" wrapText="1"/>
    </xf>
    <xf numFmtId="49" fontId="2" fillId="0" borderId="3" xfId="0" quotePrefix="1" applyNumberFormat="1" applyFont="1" applyFill="1" applyBorder="1" applyAlignment="1">
      <alignment wrapText="1"/>
    </xf>
    <xf numFmtId="0" fontId="8" fillId="0" borderId="4" xfId="0" quotePrefix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6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horizontal="right"/>
    </xf>
    <xf numFmtId="49" fontId="8" fillId="0" borderId="5" xfId="0" applyNumberFormat="1" applyFont="1" applyFill="1" applyBorder="1" applyAlignment="1">
      <alignment horizontal="center" vertical="center" textRotation="90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10" fillId="0" borderId="0" xfId="0" quotePrefix="1" applyNumberFormat="1" applyFont="1" applyFill="1" applyAlignment="1">
      <alignment wrapText="1"/>
    </xf>
    <xf numFmtId="0" fontId="10" fillId="0" borderId="0" xfId="0" quotePrefix="1" applyFont="1" applyFill="1" applyAlignment="1">
      <alignment wrapText="1"/>
    </xf>
    <xf numFmtId="0" fontId="10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0" xfId="0" applyNumberFormat="1" applyFont="1" applyFill="1"/>
    <xf numFmtId="49" fontId="4" fillId="0" borderId="4" xfId="0" quotePrefix="1" applyNumberFormat="1" applyFont="1" applyFill="1" applyBorder="1" applyAlignment="1">
      <alignment horizontal="center" wrapText="1"/>
    </xf>
    <xf numFmtId="49" fontId="7" fillId="0" borderId="3" xfId="0" applyNumberFormat="1" applyFont="1" applyFill="1" applyBorder="1" applyAlignment="1">
      <alignment wrapText="1"/>
    </xf>
    <xf numFmtId="0" fontId="4" fillId="0" borderId="4" xfId="0" quotePrefix="1" applyFont="1" applyFill="1" applyBorder="1" applyAlignment="1">
      <alignment wrapText="1"/>
    </xf>
    <xf numFmtId="0" fontId="4" fillId="0" borderId="0" xfId="0" applyFont="1" applyFill="1"/>
    <xf numFmtId="49" fontId="7" fillId="0" borderId="3" xfId="0" quotePrefix="1" applyNumberFormat="1" applyFont="1" applyFill="1" applyBorder="1" applyAlignment="1">
      <alignment wrapText="1"/>
    </xf>
    <xf numFmtId="49" fontId="0" fillId="0" borderId="1" xfId="0" applyNumberFormat="1" applyFill="1" applyBorder="1"/>
    <xf numFmtId="49" fontId="0" fillId="0" borderId="2" xfId="0" applyNumberFormat="1" applyFill="1" applyBorder="1"/>
    <xf numFmtId="0" fontId="6" fillId="0" borderId="4" xfId="0" applyFont="1" applyBorder="1" applyAlignment="1"/>
    <xf numFmtId="49" fontId="7" fillId="0" borderId="3" xfId="0" applyNumberFormat="1" applyFont="1" applyBorder="1" applyAlignment="1">
      <alignment wrapText="1"/>
    </xf>
    <xf numFmtId="49" fontId="6" fillId="0" borderId="3" xfId="0" applyNumberFormat="1" applyFont="1" applyBorder="1" applyAlignment="1"/>
    <xf numFmtId="164" fontId="2" fillId="0" borderId="4" xfId="0" quotePrefix="1" applyNumberFormat="1" applyFont="1" applyBorder="1" applyAlignment="1">
      <alignment wrapText="1"/>
    </xf>
    <xf numFmtId="49" fontId="8" fillId="0" borderId="4" xfId="0" quotePrefix="1" applyNumberFormat="1" applyFont="1" applyBorder="1" applyAlignment="1">
      <alignment horizontal="center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49" fontId="8" fillId="0" borderId="5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 vertical="center" textRotation="90" wrapText="1"/>
    </xf>
    <xf numFmtId="49" fontId="8" fillId="0" borderId="5" xfId="0" applyNumberFormat="1" applyFont="1" applyBorder="1" applyAlignment="1">
      <alignment horizontal="center" vertical="center" textRotation="90" wrapText="1"/>
    </xf>
    <xf numFmtId="49" fontId="10" fillId="0" borderId="0" xfId="0" quotePrefix="1" applyNumberFormat="1" applyFont="1" applyFill="1" applyAlignment="1">
      <alignment horizontal="center" wrapText="1"/>
    </xf>
    <xf numFmtId="0" fontId="10" fillId="0" borderId="0" xfId="0" quotePrefix="1" applyFont="1" applyFill="1" applyAlignment="1">
      <alignment horizontal="center" wrapText="1"/>
    </xf>
    <xf numFmtId="49" fontId="6" fillId="0" borderId="0" xfId="0" quotePrefix="1" applyNumberFormat="1" applyFont="1" applyFill="1" applyAlignment="1">
      <alignment horizontal="center" wrapText="1"/>
    </xf>
    <xf numFmtId="0" fontId="6" fillId="0" borderId="0" xfId="0" quotePrefix="1" applyFont="1" applyFill="1" applyAlignment="1">
      <alignment horizontal="center" wrapText="1"/>
    </xf>
    <xf numFmtId="164" fontId="7" fillId="0" borderId="4" xfId="0" applyNumberFormat="1" applyFont="1" applyBorder="1" applyAlignment="1">
      <alignment wrapText="1"/>
    </xf>
    <xf numFmtId="49" fontId="4" fillId="0" borderId="4" xfId="0" quotePrefix="1" applyNumberFormat="1" applyFont="1" applyBorder="1" applyAlignment="1">
      <alignment horizontal="center" wrapText="1"/>
    </xf>
    <xf numFmtId="164" fontId="7" fillId="0" borderId="4" xfId="0" quotePrefix="1" applyNumberFormat="1" applyFont="1" applyBorder="1" applyAlignment="1">
      <alignment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13" fillId="0" borderId="5" xfId="0" applyFont="1" applyBorder="1"/>
    <xf numFmtId="0" fontId="13" fillId="0" borderId="5" xfId="0" applyFont="1" applyBorder="1" applyAlignment="1">
      <alignment vertical="center" wrapText="1"/>
    </xf>
    <xf numFmtId="0" fontId="13" fillId="0" borderId="0" xfId="0" applyFont="1"/>
    <xf numFmtId="0" fontId="14" fillId="0" borderId="5" xfId="0" applyFont="1" applyBorder="1"/>
    <xf numFmtId="0" fontId="14" fillId="0" borderId="5" xfId="0" applyFont="1" applyBorder="1" applyAlignment="1">
      <alignment vertical="center" wrapText="1"/>
    </xf>
    <xf numFmtId="0" fontId="14" fillId="0" borderId="0" xfId="0" applyFont="1"/>
    <xf numFmtId="0" fontId="0" fillId="0" borderId="5" xfId="0" applyBorder="1"/>
    <xf numFmtId="0" fontId="0" fillId="0" borderId="5" xfId="0" applyBorder="1" applyAlignment="1">
      <alignment vertical="center" wrapText="1"/>
    </xf>
    <xf numFmtId="2" fontId="14" fillId="0" borderId="5" xfId="0" applyNumberFormat="1" applyFont="1" applyBorder="1"/>
    <xf numFmtId="2" fontId="0" fillId="0" borderId="5" xfId="0" applyNumberFormat="1" applyBorder="1"/>
    <xf numFmtId="165" fontId="1" fillId="0" borderId="4" xfId="0" applyNumberFormat="1" applyFont="1" applyBorder="1" applyAlignment="1">
      <alignment shrinkToFit="1"/>
    </xf>
    <xf numFmtId="165" fontId="1" fillId="0" borderId="4" xfId="0" applyNumberFormat="1" applyFont="1" applyFill="1" applyBorder="1" applyAlignment="1">
      <alignment shrinkToFit="1"/>
    </xf>
    <xf numFmtId="165" fontId="6" fillId="0" borderId="4" xfId="0" applyNumberFormat="1" applyFont="1" applyBorder="1" applyAlignment="1">
      <alignment shrinkToFit="1"/>
    </xf>
    <xf numFmtId="165" fontId="6" fillId="0" borderId="4" xfId="0" applyNumberFormat="1" applyFont="1" applyFill="1" applyBorder="1" applyAlignment="1">
      <alignment shrinkToFit="1"/>
    </xf>
    <xf numFmtId="165" fontId="3" fillId="0" borderId="4" xfId="0" applyNumberFormat="1" applyFont="1" applyBorder="1" applyAlignment="1">
      <alignment shrinkToFit="1"/>
    </xf>
    <xf numFmtId="165" fontId="8" fillId="0" borderId="4" xfId="0" quotePrefix="1" applyNumberFormat="1" applyFont="1" applyFill="1" applyBorder="1" applyAlignment="1">
      <alignment wrapText="1"/>
    </xf>
    <xf numFmtId="165" fontId="4" fillId="0" borderId="4" xfId="0" quotePrefix="1" applyNumberFormat="1" applyFont="1" applyFill="1" applyBorder="1" applyAlignment="1">
      <alignment wrapText="1"/>
    </xf>
    <xf numFmtId="165" fontId="6" fillId="0" borderId="4" xfId="0" applyNumberFormat="1" applyFont="1" applyBorder="1" applyAlignment="1"/>
    <xf numFmtId="165" fontId="8" fillId="0" borderId="4" xfId="0" quotePrefix="1" applyNumberFormat="1" applyFont="1" applyBorder="1" applyAlignment="1">
      <alignment wrapText="1"/>
    </xf>
    <xf numFmtId="0" fontId="4" fillId="0" borderId="4" xfId="0" quotePrefix="1" applyFont="1" applyBorder="1" applyAlignment="1">
      <alignment wrapText="1"/>
    </xf>
    <xf numFmtId="165" fontId="4" fillId="0" borderId="4" xfId="0" quotePrefix="1" applyNumberFormat="1" applyFont="1" applyBorder="1" applyAlignment="1">
      <alignment wrapText="1"/>
    </xf>
    <xf numFmtId="165" fontId="6" fillId="0" borderId="4" xfId="0" applyNumberFormat="1" applyFont="1" applyFill="1" applyBorder="1" applyAlignment="1"/>
    <xf numFmtId="0" fontId="15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15" fillId="0" borderId="5" xfId="0" applyFont="1" applyBorder="1"/>
    <xf numFmtId="0" fontId="0" fillId="0" borderId="9" xfId="0" applyBorder="1"/>
    <xf numFmtId="0" fontId="15" fillId="0" borderId="9" xfId="0" applyFont="1" applyBorder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8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right"/>
    </xf>
    <xf numFmtId="49" fontId="3" fillId="0" borderId="7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6" fillId="0" borderId="4" xfId="0" applyNumberFormat="1" applyFont="1" applyBorder="1" applyAlignment="1">
      <alignment horizontal="left"/>
    </xf>
    <xf numFmtId="49" fontId="4" fillId="0" borderId="4" xfId="0" applyNumberFormat="1" applyFont="1" applyBorder="1" applyAlignment="1">
      <alignment horizontal="left" wrapText="1"/>
    </xf>
    <xf numFmtId="0" fontId="8" fillId="0" borderId="0" xfId="1" applyFont="1" applyFill="1" applyBorder="1" applyAlignment="1">
      <alignment horizontal="right"/>
    </xf>
    <xf numFmtId="0" fontId="8" fillId="0" borderId="0" xfId="1" applyFont="1" applyFill="1" applyAlignment="1">
      <alignment horizontal="right"/>
    </xf>
    <xf numFmtId="0" fontId="8" fillId="0" borderId="0" xfId="0" applyNumberFormat="1" applyFont="1" applyAlignment="1">
      <alignment horizontal="right"/>
    </xf>
    <xf numFmtId="49" fontId="12" fillId="0" borderId="0" xfId="0" applyNumberFormat="1" applyFont="1" applyAlignment="1">
      <alignment horizontal="center"/>
    </xf>
    <xf numFmtId="0" fontId="1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5" fillId="0" borderId="7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15" fillId="0" borderId="0" xfId="0" applyFont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view="pageBreakPreview" topLeftCell="A18" zoomScaleNormal="100" zoomScaleSheetLayoutView="100" workbookViewId="0">
      <selection activeCell="A7" sqref="A7:H7"/>
    </sheetView>
  </sheetViews>
  <sheetFormatPr defaultRowHeight="15" x14ac:dyDescent="0.25"/>
  <cols>
    <col min="1" max="1" width="10.140625" style="9" bestFit="1" customWidth="1"/>
    <col min="2" max="2" width="3.28515625" style="9" customWidth="1"/>
    <col min="3" max="3" width="5.5703125" style="9" bestFit="1" customWidth="1"/>
    <col min="4" max="4" width="4.85546875" style="9" bestFit="1" customWidth="1"/>
    <col min="5" max="5" width="47.7109375" customWidth="1"/>
    <col min="6" max="6" width="14" hidden="1" customWidth="1"/>
    <col min="7" max="7" width="14" customWidth="1"/>
    <col min="8" max="8" width="14" style="31" customWidth="1"/>
    <col min="9" max="11" width="14" style="31" hidden="1" customWidth="1"/>
    <col min="12" max="12" width="14" style="31" customWidth="1"/>
    <col min="13" max="13" width="14" hidden="1" customWidth="1"/>
    <col min="257" max="257" width="10.140625" bestFit="1" customWidth="1"/>
    <col min="258" max="258" width="3.28515625" customWidth="1"/>
    <col min="259" max="259" width="5.5703125" bestFit="1" customWidth="1"/>
    <col min="260" max="260" width="4.85546875" bestFit="1" customWidth="1"/>
    <col min="261" max="261" width="47.85546875" customWidth="1"/>
    <col min="262" max="264" width="14" customWidth="1"/>
    <col min="265" max="266" width="0" hidden="1" customWidth="1"/>
    <col min="267" max="268" width="14" customWidth="1"/>
    <col min="269" max="269" width="0" hidden="1" customWidth="1"/>
    <col min="513" max="513" width="10.140625" bestFit="1" customWidth="1"/>
    <col min="514" max="514" width="3.28515625" customWidth="1"/>
    <col min="515" max="515" width="5.5703125" bestFit="1" customWidth="1"/>
    <col min="516" max="516" width="4.85546875" bestFit="1" customWidth="1"/>
    <col min="517" max="517" width="47.85546875" customWidth="1"/>
    <col min="518" max="520" width="14" customWidth="1"/>
    <col min="521" max="522" width="0" hidden="1" customWidth="1"/>
    <col min="523" max="524" width="14" customWidth="1"/>
    <col min="525" max="525" width="0" hidden="1" customWidth="1"/>
    <col min="769" max="769" width="10.140625" bestFit="1" customWidth="1"/>
    <col min="770" max="770" width="3.28515625" customWidth="1"/>
    <col min="771" max="771" width="5.5703125" bestFit="1" customWidth="1"/>
    <col min="772" max="772" width="4.85546875" bestFit="1" customWidth="1"/>
    <col min="773" max="773" width="47.85546875" customWidth="1"/>
    <col min="774" max="776" width="14" customWidth="1"/>
    <col min="777" max="778" width="0" hidden="1" customWidth="1"/>
    <col min="779" max="780" width="14" customWidth="1"/>
    <col min="781" max="781" width="0" hidden="1" customWidth="1"/>
    <col min="1025" max="1025" width="10.140625" bestFit="1" customWidth="1"/>
    <col min="1026" max="1026" width="3.28515625" customWidth="1"/>
    <col min="1027" max="1027" width="5.5703125" bestFit="1" customWidth="1"/>
    <col min="1028" max="1028" width="4.85546875" bestFit="1" customWidth="1"/>
    <col min="1029" max="1029" width="47.85546875" customWidth="1"/>
    <col min="1030" max="1032" width="14" customWidth="1"/>
    <col min="1033" max="1034" width="0" hidden="1" customWidth="1"/>
    <col min="1035" max="1036" width="14" customWidth="1"/>
    <col min="1037" max="1037" width="0" hidden="1" customWidth="1"/>
    <col min="1281" max="1281" width="10.140625" bestFit="1" customWidth="1"/>
    <col min="1282" max="1282" width="3.28515625" customWidth="1"/>
    <col min="1283" max="1283" width="5.5703125" bestFit="1" customWidth="1"/>
    <col min="1284" max="1284" width="4.85546875" bestFit="1" customWidth="1"/>
    <col min="1285" max="1285" width="47.85546875" customWidth="1"/>
    <col min="1286" max="1288" width="14" customWidth="1"/>
    <col min="1289" max="1290" width="0" hidden="1" customWidth="1"/>
    <col min="1291" max="1292" width="14" customWidth="1"/>
    <col min="1293" max="1293" width="0" hidden="1" customWidth="1"/>
    <col min="1537" max="1537" width="10.140625" bestFit="1" customWidth="1"/>
    <col min="1538" max="1538" width="3.28515625" customWidth="1"/>
    <col min="1539" max="1539" width="5.5703125" bestFit="1" customWidth="1"/>
    <col min="1540" max="1540" width="4.85546875" bestFit="1" customWidth="1"/>
    <col min="1541" max="1541" width="47.85546875" customWidth="1"/>
    <col min="1542" max="1544" width="14" customWidth="1"/>
    <col min="1545" max="1546" width="0" hidden="1" customWidth="1"/>
    <col min="1547" max="1548" width="14" customWidth="1"/>
    <col min="1549" max="1549" width="0" hidden="1" customWidth="1"/>
    <col min="1793" max="1793" width="10.140625" bestFit="1" customWidth="1"/>
    <col min="1794" max="1794" width="3.28515625" customWidth="1"/>
    <col min="1795" max="1795" width="5.5703125" bestFit="1" customWidth="1"/>
    <col min="1796" max="1796" width="4.85546875" bestFit="1" customWidth="1"/>
    <col min="1797" max="1797" width="47.85546875" customWidth="1"/>
    <col min="1798" max="1800" width="14" customWidth="1"/>
    <col min="1801" max="1802" width="0" hidden="1" customWidth="1"/>
    <col min="1803" max="1804" width="14" customWidth="1"/>
    <col min="1805" max="1805" width="0" hidden="1" customWidth="1"/>
    <col min="2049" max="2049" width="10.140625" bestFit="1" customWidth="1"/>
    <col min="2050" max="2050" width="3.28515625" customWidth="1"/>
    <col min="2051" max="2051" width="5.5703125" bestFit="1" customWidth="1"/>
    <col min="2052" max="2052" width="4.85546875" bestFit="1" customWidth="1"/>
    <col min="2053" max="2053" width="47.85546875" customWidth="1"/>
    <col min="2054" max="2056" width="14" customWidth="1"/>
    <col min="2057" max="2058" width="0" hidden="1" customWidth="1"/>
    <col min="2059" max="2060" width="14" customWidth="1"/>
    <col min="2061" max="2061" width="0" hidden="1" customWidth="1"/>
    <col min="2305" max="2305" width="10.140625" bestFit="1" customWidth="1"/>
    <col min="2306" max="2306" width="3.28515625" customWidth="1"/>
    <col min="2307" max="2307" width="5.5703125" bestFit="1" customWidth="1"/>
    <col min="2308" max="2308" width="4.85546875" bestFit="1" customWidth="1"/>
    <col min="2309" max="2309" width="47.85546875" customWidth="1"/>
    <col min="2310" max="2312" width="14" customWidth="1"/>
    <col min="2313" max="2314" width="0" hidden="1" customWidth="1"/>
    <col min="2315" max="2316" width="14" customWidth="1"/>
    <col min="2317" max="2317" width="0" hidden="1" customWidth="1"/>
    <col min="2561" max="2561" width="10.140625" bestFit="1" customWidth="1"/>
    <col min="2562" max="2562" width="3.28515625" customWidth="1"/>
    <col min="2563" max="2563" width="5.5703125" bestFit="1" customWidth="1"/>
    <col min="2564" max="2564" width="4.85546875" bestFit="1" customWidth="1"/>
    <col min="2565" max="2565" width="47.85546875" customWidth="1"/>
    <col min="2566" max="2568" width="14" customWidth="1"/>
    <col min="2569" max="2570" width="0" hidden="1" customWidth="1"/>
    <col min="2571" max="2572" width="14" customWidth="1"/>
    <col min="2573" max="2573" width="0" hidden="1" customWidth="1"/>
    <col min="2817" max="2817" width="10.140625" bestFit="1" customWidth="1"/>
    <col min="2818" max="2818" width="3.28515625" customWidth="1"/>
    <col min="2819" max="2819" width="5.5703125" bestFit="1" customWidth="1"/>
    <col min="2820" max="2820" width="4.85546875" bestFit="1" customWidth="1"/>
    <col min="2821" max="2821" width="47.85546875" customWidth="1"/>
    <col min="2822" max="2824" width="14" customWidth="1"/>
    <col min="2825" max="2826" width="0" hidden="1" customWidth="1"/>
    <col min="2827" max="2828" width="14" customWidth="1"/>
    <col min="2829" max="2829" width="0" hidden="1" customWidth="1"/>
    <col min="3073" max="3073" width="10.140625" bestFit="1" customWidth="1"/>
    <col min="3074" max="3074" width="3.28515625" customWidth="1"/>
    <col min="3075" max="3075" width="5.5703125" bestFit="1" customWidth="1"/>
    <col min="3076" max="3076" width="4.85546875" bestFit="1" customWidth="1"/>
    <col min="3077" max="3077" width="47.85546875" customWidth="1"/>
    <col min="3078" max="3080" width="14" customWidth="1"/>
    <col min="3081" max="3082" width="0" hidden="1" customWidth="1"/>
    <col min="3083" max="3084" width="14" customWidth="1"/>
    <col min="3085" max="3085" width="0" hidden="1" customWidth="1"/>
    <col min="3329" max="3329" width="10.140625" bestFit="1" customWidth="1"/>
    <col min="3330" max="3330" width="3.28515625" customWidth="1"/>
    <col min="3331" max="3331" width="5.5703125" bestFit="1" customWidth="1"/>
    <col min="3332" max="3332" width="4.85546875" bestFit="1" customWidth="1"/>
    <col min="3333" max="3333" width="47.85546875" customWidth="1"/>
    <col min="3334" max="3336" width="14" customWidth="1"/>
    <col min="3337" max="3338" width="0" hidden="1" customWidth="1"/>
    <col min="3339" max="3340" width="14" customWidth="1"/>
    <col min="3341" max="3341" width="0" hidden="1" customWidth="1"/>
    <col min="3585" max="3585" width="10.140625" bestFit="1" customWidth="1"/>
    <col min="3586" max="3586" width="3.28515625" customWidth="1"/>
    <col min="3587" max="3587" width="5.5703125" bestFit="1" customWidth="1"/>
    <col min="3588" max="3588" width="4.85546875" bestFit="1" customWidth="1"/>
    <col min="3589" max="3589" width="47.85546875" customWidth="1"/>
    <col min="3590" max="3592" width="14" customWidth="1"/>
    <col min="3593" max="3594" width="0" hidden="1" customWidth="1"/>
    <col min="3595" max="3596" width="14" customWidth="1"/>
    <col min="3597" max="3597" width="0" hidden="1" customWidth="1"/>
    <col min="3841" max="3841" width="10.140625" bestFit="1" customWidth="1"/>
    <col min="3842" max="3842" width="3.28515625" customWidth="1"/>
    <col min="3843" max="3843" width="5.5703125" bestFit="1" customWidth="1"/>
    <col min="3844" max="3844" width="4.85546875" bestFit="1" customWidth="1"/>
    <col min="3845" max="3845" width="47.85546875" customWidth="1"/>
    <col min="3846" max="3848" width="14" customWidth="1"/>
    <col min="3849" max="3850" width="0" hidden="1" customWidth="1"/>
    <col min="3851" max="3852" width="14" customWidth="1"/>
    <col min="3853" max="3853" width="0" hidden="1" customWidth="1"/>
    <col min="4097" max="4097" width="10.140625" bestFit="1" customWidth="1"/>
    <col min="4098" max="4098" width="3.28515625" customWidth="1"/>
    <col min="4099" max="4099" width="5.5703125" bestFit="1" customWidth="1"/>
    <col min="4100" max="4100" width="4.85546875" bestFit="1" customWidth="1"/>
    <col min="4101" max="4101" width="47.85546875" customWidth="1"/>
    <col min="4102" max="4104" width="14" customWidth="1"/>
    <col min="4105" max="4106" width="0" hidden="1" customWidth="1"/>
    <col min="4107" max="4108" width="14" customWidth="1"/>
    <col min="4109" max="4109" width="0" hidden="1" customWidth="1"/>
    <col min="4353" max="4353" width="10.140625" bestFit="1" customWidth="1"/>
    <col min="4354" max="4354" width="3.28515625" customWidth="1"/>
    <col min="4355" max="4355" width="5.5703125" bestFit="1" customWidth="1"/>
    <col min="4356" max="4356" width="4.85546875" bestFit="1" customWidth="1"/>
    <col min="4357" max="4357" width="47.85546875" customWidth="1"/>
    <col min="4358" max="4360" width="14" customWidth="1"/>
    <col min="4361" max="4362" width="0" hidden="1" customWidth="1"/>
    <col min="4363" max="4364" width="14" customWidth="1"/>
    <col min="4365" max="4365" width="0" hidden="1" customWidth="1"/>
    <col min="4609" max="4609" width="10.140625" bestFit="1" customWidth="1"/>
    <col min="4610" max="4610" width="3.28515625" customWidth="1"/>
    <col min="4611" max="4611" width="5.5703125" bestFit="1" customWidth="1"/>
    <col min="4612" max="4612" width="4.85546875" bestFit="1" customWidth="1"/>
    <col min="4613" max="4613" width="47.85546875" customWidth="1"/>
    <col min="4614" max="4616" width="14" customWidth="1"/>
    <col min="4617" max="4618" width="0" hidden="1" customWidth="1"/>
    <col min="4619" max="4620" width="14" customWidth="1"/>
    <col min="4621" max="4621" width="0" hidden="1" customWidth="1"/>
    <col min="4865" max="4865" width="10.140625" bestFit="1" customWidth="1"/>
    <col min="4866" max="4866" width="3.28515625" customWidth="1"/>
    <col min="4867" max="4867" width="5.5703125" bestFit="1" customWidth="1"/>
    <col min="4868" max="4868" width="4.85546875" bestFit="1" customWidth="1"/>
    <col min="4869" max="4869" width="47.85546875" customWidth="1"/>
    <col min="4870" max="4872" width="14" customWidth="1"/>
    <col min="4873" max="4874" width="0" hidden="1" customWidth="1"/>
    <col min="4875" max="4876" width="14" customWidth="1"/>
    <col min="4877" max="4877" width="0" hidden="1" customWidth="1"/>
    <col min="5121" max="5121" width="10.140625" bestFit="1" customWidth="1"/>
    <col min="5122" max="5122" width="3.28515625" customWidth="1"/>
    <col min="5123" max="5123" width="5.5703125" bestFit="1" customWidth="1"/>
    <col min="5124" max="5124" width="4.85546875" bestFit="1" customWidth="1"/>
    <col min="5125" max="5125" width="47.85546875" customWidth="1"/>
    <col min="5126" max="5128" width="14" customWidth="1"/>
    <col min="5129" max="5130" width="0" hidden="1" customWidth="1"/>
    <col min="5131" max="5132" width="14" customWidth="1"/>
    <col min="5133" max="5133" width="0" hidden="1" customWidth="1"/>
    <col min="5377" max="5377" width="10.140625" bestFit="1" customWidth="1"/>
    <col min="5378" max="5378" width="3.28515625" customWidth="1"/>
    <col min="5379" max="5379" width="5.5703125" bestFit="1" customWidth="1"/>
    <col min="5380" max="5380" width="4.85546875" bestFit="1" customWidth="1"/>
    <col min="5381" max="5381" width="47.85546875" customWidth="1"/>
    <col min="5382" max="5384" width="14" customWidth="1"/>
    <col min="5385" max="5386" width="0" hidden="1" customWidth="1"/>
    <col min="5387" max="5388" width="14" customWidth="1"/>
    <col min="5389" max="5389" width="0" hidden="1" customWidth="1"/>
    <col min="5633" max="5633" width="10.140625" bestFit="1" customWidth="1"/>
    <col min="5634" max="5634" width="3.28515625" customWidth="1"/>
    <col min="5635" max="5635" width="5.5703125" bestFit="1" customWidth="1"/>
    <col min="5636" max="5636" width="4.85546875" bestFit="1" customWidth="1"/>
    <col min="5637" max="5637" width="47.85546875" customWidth="1"/>
    <col min="5638" max="5640" width="14" customWidth="1"/>
    <col min="5641" max="5642" width="0" hidden="1" customWidth="1"/>
    <col min="5643" max="5644" width="14" customWidth="1"/>
    <col min="5645" max="5645" width="0" hidden="1" customWidth="1"/>
    <col min="5889" max="5889" width="10.140625" bestFit="1" customWidth="1"/>
    <col min="5890" max="5890" width="3.28515625" customWidth="1"/>
    <col min="5891" max="5891" width="5.5703125" bestFit="1" customWidth="1"/>
    <col min="5892" max="5892" width="4.85546875" bestFit="1" customWidth="1"/>
    <col min="5893" max="5893" width="47.85546875" customWidth="1"/>
    <col min="5894" max="5896" width="14" customWidth="1"/>
    <col min="5897" max="5898" width="0" hidden="1" customWidth="1"/>
    <col min="5899" max="5900" width="14" customWidth="1"/>
    <col min="5901" max="5901" width="0" hidden="1" customWidth="1"/>
    <col min="6145" max="6145" width="10.140625" bestFit="1" customWidth="1"/>
    <col min="6146" max="6146" width="3.28515625" customWidth="1"/>
    <col min="6147" max="6147" width="5.5703125" bestFit="1" customWidth="1"/>
    <col min="6148" max="6148" width="4.85546875" bestFit="1" customWidth="1"/>
    <col min="6149" max="6149" width="47.85546875" customWidth="1"/>
    <col min="6150" max="6152" width="14" customWidth="1"/>
    <col min="6153" max="6154" width="0" hidden="1" customWidth="1"/>
    <col min="6155" max="6156" width="14" customWidth="1"/>
    <col min="6157" max="6157" width="0" hidden="1" customWidth="1"/>
    <col min="6401" max="6401" width="10.140625" bestFit="1" customWidth="1"/>
    <col min="6402" max="6402" width="3.28515625" customWidth="1"/>
    <col min="6403" max="6403" width="5.5703125" bestFit="1" customWidth="1"/>
    <col min="6404" max="6404" width="4.85546875" bestFit="1" customWidth="1"/>
    <col min="6405" max="6405" width="47.85546875" customWidth="1"/>
    <col min="6406" max="6408" width="14" customWidth="1"/>
    <col min="6409" max="6410" width="0" hidden="1" customWidth="1"/>
    <col min="6411" max="6412" width="14" customWidth="1"/>
    <col min="6413" max="6413" width="0" hidden="1" customWidth="1"/>
    <col min="6657" max="6657" width="10.140625" bestFit="1" customWidth="1"/>
    <col min="6658" max="6658" width="3.28515625" customWidth="1"/>
    <col min="6659" max="6659" width="5.5703125" bestFit="1" customWidth="1"/>
    <col min="6660" max="6660" width="4.85546875" bestFit="1" customWidth="1"/>
    <col min="6661" max="6661" width="47.85546875" customWidth="1"/>
    <col min="6662" max="6664" width="14" customWidth="1"/>
    <col min="6665" max="6666" width="0" hidden="1" customWidth="1"/>
    <col min="6667" max="6668" width="14" customWidth="1"/>
    <col min="6669" max="6669" width="0" hidden="1" customWidth="1"/>
    <col min="6913" max="6913" width="10.140625" bestFit="1" customWidth="1"/>
    <col min="6914" max="6914" width="3.28515625" customWidth="1"/>
    <col min="6915" max="6915" width="5.5703125" bestFit="1" customWidth="1"/>
    <col min="6916" max="6916" width="4.85546875" bestFit="1" customWidth="1"/>
    <col min="6917" max="6917" width="47.85546875" customWidth="1"/>
    <col min="6918" max="6920" width="14" customWidth="1"/>
    <col min="6921" max="6922" width="0" hidden="1" customWidth="1"/>
    <col min="6923" max="6924" width="14" customWidth="1"/>
    <col min="6925" max="6925" width="0" hidden="1" customWidth="1"/>
    <col min="7169" max="7169" width="10.140625" bestFit="1" customWidth="1"/>
    <col min="7170" max="7170" width="3.28515625" customWidth="1"/>
    <col min="7171" max="7171" width="5.5703125" bestFit="1" customWidth="1"/>
    <col min="7172" max="7172" width="4.85546875" bestFit="1" customWidth="1"/>
    <col min="7173" max="7173" width="47.85546875" customWidth="1"/>
    <col min="7174" max="7176" width="14" customWidth="1"/>
    <col min="7177" max="7178" width="0" hidden="1" customWidth="1"/>
    <col min="7179" max="7180" width="14" customWidth="1"/>
    <col min="7181" max="7181" width="0" hidden="1" customWidth="1"/>
    <col min="7425" max="7425" width="10.140625" bestFit="1" customWidth="1"/>
    <col min="7426" max="7426" width="3.28515625" customWidth="1"/>
    <col min="7427" max="7427" width="5.5703125" bestFit="1" customWidth="1"/>
    <col min="7428" max="7428" width="4.85546875" bestFit="1" customWidth="1"/>
    <col min="7429" max="7429" width="47.85546875" customWidth="1"/>
    <col min="7430" max="7432" width="14" customWidth="1"/>
    <col min="7433" max="7434" width="0" hidden="1" customWidth="1"/>
    <col min="7435" max="7436" width="14" customWidth="1"/>
    <col min="7437" max="7437" width="0" hidden="1" customWidth="1"/>
    <col min="7681" max="7681" width="10.140625" bestFit="1" customWidth="1"/>
    <col min="7682" max="7682" width="3.28515625" customWidth="1"/>
    <col min="7683" max="7683" width="5.5703125" bestFit="1" customWidth="1"/>
    <col min="7684" max="7684" width="4.85546875" bestFit="1" customWidth="1"/>
    <col min="7685" max="7685" width="47.85546875" customWidth="1"/>
    <col min="7686" max="7688" width="14" customWidth="1"/>
    <col min="7689" max="7690" width="0" hidden="1" customWidth="1"/>
    <col min="7691" max="7692" width="14" customWidth="1"/>
    <col min="7693" max="7693" width="0" hidden="1" customWidth="1"/>
    <col min="7937" max="7937" width="10.140625" bestFit="1" customWidth="1"/>
    <col min="7938" max="7938" width="3.28515625" customWidth="1"/>
    <col min="7939" max="7939" width="5.5703125" bestFit="1" customWidth="1"/>
    <col min="7940" max="7940" width="4.85546875" bestFit="1" customWidth="1"/>
    <col min="7941" max="7941" width="47.85546875" customWidth="1"/>
    <col min="7942" max="7944" width="14" customWidth="1"/>
    <col min="7945" max="7946" width="0" hidden="1" customWidth="1"/>
    <col min="7947" max="7948" width="14" customWidth="1"/>
    <col min="7949" max="7949" width="0" hidden="1" customWidth="1"/>
    <col min="8193" max="8193" width="10.140625" bestFit="1" customWidth="1"/>
    <col min="8194" max="8194" width="3.28515625" customWidth="1"/>
    <col min="8195" max="8195" width="5.5703125" bestFit="1" customWidth="1"/>
    <col min="8196" max="8196" width="4.85546875" bestFit="1" customWidth="1"/>
    <col min="8197" max="8197" width="47.85546875" customWidth="1"/>
    <col min="8198" max="8200" width="14" customWidth="1"/>
    <col min="8201" max="8202" width="0" hidden="1" customWidth="1"/>
    <col min="8203" max="8204" width="14" customWidth="1"/>
    <col min="8205" max="8205" width="0" hidden="1" customWidth="1"/>
    <col min="8449" max="8449" width="10.140625" bestFit="1" customWidth="1"/>
    <col min="8450" max="8450" width="3.28515625" customWidth="1"/>
    <col min="8451" max="8451" width="5.5703125" bestFit="1" customWidth="1"/>
    <col min="8452" max="8452" width="4.85546875" bestFit="1" customWidth="1"/>
    <col min="8453" max="8453" width="47.85546875" customWidth="1"/>
    <col min="8454" max="8456" width="14" customWidth="1"/>
    <col min="8457" max="8458" width="0" hidden="1" customWidth="1"/>
    <col min="8459" max="8460" width="14" customWidth="1"/>
    <col min="8461" max="8461" width="0" hidden="1" customWidth="1"/>
    <col min="8705" max="8705" width="10.140625" bestFit="1" customWidth="1"/>
    <col min="8706" max="8706" width="3.28515625" customWidth="1"/>
    <col min="8707" max="8707" width="5.5703125" bestFit="1" customWidth="1"/>
    <col min="8708" max="8708" width="4.85546875" bestFit="1" customWidth="1"/>
    <col min="8709" max="8709" width="47.85546875" customWidth="1"/>
    <col min="8710" max="8712" width="14" customWidth="1"/>
    <col min="8713" max="8714" width="0" hidden="1" customWidth="1"/>
    <col min="8715" max="8716" width="14" customWidth="1"/>
    <col min="8717" max="8717" width="0" hidden="1" customWidth="1"/>
    <col min="8961" max="8961" width="10.140625" bestFit="1" customWidth="1"/>
    <col min="8962" max="8962" width="3.28515625" customWidth="1"/>
    <col min="8963" max="8963" width="5.5703125" bestFit="1" customWidth="1"/>
    <col min="8964" max="8964" width="4.85546875" bestFit="1" customWidth="1"/>
    <col min="8965" max="8965" width="47.85546875" customWidth="1"/>
    <col min="8966" max="8968" width="14" customWidth="1"/>
    <col min="8969" max="8970" width="0" hidden="1" customWidth="1"/>
    <col min="8971" max="8972" width="14" customWidth="1"/>
    <col min="8973" max="8973" width="0" hidden="1" customWidth="1"/>
    <col min="9217" max="9217" width="10.140625" bestFit="1" customWidth="1"/>
    <col min="9218" max="9218" width="3.28515625" customWidth="1"/>
    <col min="9219" max="9219" width="5.5703125" bestFit="1" customWidth="1"/>
    <col min="9220" max="9220" width="4.85546875" bestFit="1" customWidth="1"/>
    <col min="9221" max="9221" width="47.85546875" customWidth="1"/>
    <col min="9222" max="9224" width="14" customWidth="1"/>
    <col min="9225" max="9226" width="0" hidden="1" customWidth="1"/>
    <col min="9227" max="9228" width="14" customWidth="1"/>
    <col min="9229" max="9229" width="0" hidden="1" customWidth="1"/>
    <col min="9473" max="9473" width="10.140625" bestFit="1" customWidth="1"/>
    <col min="9474" max="9474" width="3.28515625" customWidth="1"/>
    <col min="9475" max="9475" width="5.5703125" bestFit="1" customWidth="1"/>
    <col min="9476" max="9476" width="4.85546875" bestFit="1" customWidth="1"/>
    <col min="9477" max="9477" width="47.85546875" customWidth="1"/>
    <col min="9478" max="9480" width="14" customWidth="1"/>
    <col min="9481" max="9482" width="0" hidden="1" customWidth="1"/>
    <col min="9483" max="9484" width="14" customWidth="1"/>
    <col min="9485" max="9485" width="0" hidden="1" customWidth="1"/>
    <col min="9729" max="9729" width="10.140625" bestFit="1" customWidth="1"/>
    <col min="9730" max="9730" width="3.28515625" customWidth="1"/>
    <col min="9731" max="9731" width="5.5703125" bestFit="1" customWidth="1"/>
    <col min="9732" max="9732" width="4.85546875" bestFit="1" customWidth="1"/>
    <col min="9733" max="9733" width="47.85546875" customWidth="1"/>
    <col min="9734" max="9736" width="14" customWidth="1"/>
    <col min="9737" max="9738" width="0" hidden="1" customWidth="1"/>
    <col min="9739" max="9740" width="14" customWidth="1"/>
    <col min="9741" max="9741" width="0" hidden="1" customWidth="1"/>
    <col min="9985" max="9985" width="10.140625" bestFit="1" customWidth="1"/>
    <col min="9986" max="9986" width="3.28515625" customWidth="1"/>
    <col min="9987" max="9987" width="5.5703125" bestFit="1" customWidth="1"/>
    <col min="9988" max="9988" width="4.85546875" bestFit="1" customWidth="1"/>
    <col min="9989" max="9989" width="47.85546875" customWidth="1"/>
    <col min="9990" max="9992" width="14" customWidth="1"/>
    <col min="9993" max="9994" width="0" hidden="1" customWidth="1"/>
    <col min="9995" max="9996" width="14" customWidth="1"/>
    <col min="9997" max="9997" width="0" hidden="1" customWidth="1"/>
    <col min="10241" max="10241" width="10.140625" bestFit="1" customWidth="1"/>
    <col min="10242" max="10242" width="3.28515625" customWidth="1"/>
    <col min="10243" max="10243" width="5.5703125" bestFit="1" customWidth="1"/>
    <col min="10244" max="10244" width="4.85546875" bestFit="1" customWidth="1"/>
    <col min="10245" max="10245" width="47.85546875" customWidth="1"/>
    <col min="10246" max="10248" width="14" customWidth="1"/>
    <col min="10249" max="10250" width="0" hidden="1" customWidth="1"/>
    <col min="10251" max="10252" width="14" customWidth="1"/>
    <col min="10253" max="10253" width="0" hidden="1" customWidth="1"/>
    <col min="10497" max="10497" width="10.140625" bestFit="1" customWidth="1"/>
    <col min="10498" max="10498" width="3.28515625" customWidth="1"/>
    <col min="10499" max="10499" width="5.5703125" bestFit="1" customWidth="1"/>
    <col min="10500" max="10500" width="4.85546875" bestFit="1" customWidth="1"/>
    <col min="10501" max="10501" width="47.85546875" customWidth="1"/>
    <col min="10502" max="10504" width="14" customWidth="1"/>
    <col min="10505" max="10506" width="0" hidden="1" customWidth="1"/>
    <col min="10507" max="10508" width="14" customWidth="1"/>
    <col min="10509" max="10509" width="0" hidden="1" customWidth="1"/>
    <col min="10753" max="10753" width="10.140625" bestFit="1" customWidth="1"/>
    <col min="10754" max="10754" width="3.28515625" customWidth="1"/>
    <col min="10755" max="10755" width="5.5703125" bestFit="1" customWidth="1"/>
    <col min="10756" max="10756" width="4.85546875" bestFit="1" customWidth="1"/>
    <col min="10757" max="10757" width="47.85546875" customWidth="1"/>
    <col min="10758" max="10760" width="14" customWidth="1"/>
    <col min="10761" max="10762" width="0" hidden="1" customWidth="1"/>
    <col min="10763" max="10764" width="14" customWidth="1"/>
    <col min="10765" max="10765" width="0" hidden="1" customWidth="1"/>
    <col min="11009" max="11009" width="10.140625" bestFit="1" customWidth="1"/>
    <col min="11010" max="11010" width="3.28515625" customWidth="1"/>
    <col min="11011" max="11011" width="5.5703125" bestFit="1" customWidth="1"/>
    <col min="11012" max="11012" width="4.85546875" bestFit="1" customWidth="1"/>
    <col min="11013" max="11013" width="47.85546875" customWidth="1"/>
    <col min="11014" max="11016" width="14" customWidth="1"/>
    <col min="11017" max="11018" width="0" hidden="1" customWidth="1"/>
    <col min="11019" max="11020" width="14" customWidth="1"/>
    <col min="11021" max="11021" width="0" hidden="1" customWidth="1"/>
    <col min="11265" max="11265" width="10.140625" bestFit="1" customWidth="1"/>
    <col min="11266" max="11266" width="3.28515625" customWidth="1"/>
    <col min="11267" max="11267" width="5.5703125" bestFit="1" customWidth="1"/>
    <col min="11268" max="11268" width="4.85546875" bestFit="1" customWidth="1"/>
    <col min="11269" max="11269" width="47.85546875" customWidth="1"/>
    <col min="11270" max="11272" width="14" customWidth="1"/>
    <col min="11273" max="11274" width="0" hidden="1" customWidth="1"/>
    <col min="11275" max="11276" width="14" customWidth="1"/>
    <col min="11277" max="11277" width="0" hidden="1" customWidth="1"/>
    <col min="11521" max="11521" width="10.140625" bestFit="1" customWidth="1"/>
    <col min="11522" max="11522" width="3.28515625" customWidth="1"/>
    <col min="11523" max="11523" width="5.5703125" bestFit="1" customWidth="1"/>
    <col min="11524" max="11524" width="4.85546875" bestFit="1" customWidth="1"/>
    <col min="11525" max="11525" width="47.85546875" customWidth="1"/>
    <col min="11526" max="11528" width="14" customWidth="1"/>
    <col min="11529" max="11530" width="0" hidden="1" customWidth="1"/>
    <col min="11531" max="11532" width="14" customWidth="1"/>
    <col min="11533" max="11533" width="0" hidden="1" customWidth="1"/>
    <col min="11777" max="11777" width="10.140625" bestFit="1" customWidth="1"/>
    <col min="11778" max="11778" width="3.28515625" customWidth="1"/>
    <col min="11779" max="11779" width="5.5703125" bestFit="1" customWidth="1"/>
    <col min="11780" max="11780" width="4.85546875" bestFit="1" customWidth="1"/>
    <col min="11781" max="11781" width="47.85546875" customWidth="1"/>
    <col min="11782" max="11784" width="14" customWidth="1"/>
    <col min="11785" max="11786" width="0" hidden="1" customWidth="1"/>
    <col min="11787" max="11788" width="14" customWidth="1"/>
    <col min="11789" max="11789" width="0" hidden="1" customWidth="1"/>
    <col min="12033" max="12033" width="10.140625" bestFit="1" customWidth="1"/>
    <col min="12034" max="12034" width="3.28515625" customWidth="1"/>
    <col min="12035" max="12035" width="5.5703125" bestFit="1" customWidth="1"/>
    <col min="12036" max="12036" width="4.85546875" bestFit="1" customWidth="1"/>
    <col min="12037" max="12037" width="47.85546875" customWidth="1"/>
    <col min="12038" max="12040" width="14" customWidth="1"/>
    <col min="12041" max="12042" width="0" hidden="1" customWidth="1"/>
    <col min="12043" max="12044" width="14" customWidth="1"/>
    <col min="12045" max="12045" width="0" hidden="1" customWidth="1"/>
    <col min="12289" max="12289" width="10.140625" bestFit="1" customWidth="1"/>
    <col min="12290" max="12290" width="3.28515625" customWidth="1"/>
    <col min="12291" max="12291" width="5.5703125" bestFit="1" customWidth="1"/>
    <col min="12292" max="12292" width="4.85546875" bestFit="1" customWidth="1"/>
    <col min="12293" max="12293" width="47.85546875" customWidth="1"/>
    <col min="12294" max="12296" width="14" customWidth="1"/>
    <col min="12297" max="12298" width="0" hidden="1" customWidth="1"/>
    <col min="12299" max="12300" width="14" customWidth="1"/>
    <col min="12301" max="12301" width="0" hidden="1" customWidth="1"/>
    <col min="12545" max="12545" width="10.140625" bestFit="1" customWidth="1"/>
    <col min="12546" max="12546" width="3.28515625" customWidth="1"/>
    <col min="12547" max="12547" width="5.5703125" bestFit="1" customWidth="1"/>
    <col min="12548" max="12548" width="4.85546875" bestFit="1" customWidth="1"/>
    <col min="12549" max="12549" width="47.85546875" customWidth="1"/>
    <col min="12550" max="12552" width="14" customWidth="1"/>
    <col min="12553" max="12554" width="0" hidden="1" customWidth="1"/>
    <col min="12555" max="12556" width="14" customWidth="1"/>
    <col min="12557" max="12557" width="0" hidden="1" customWidth="1"/>
    <col min="12801" max="12801" width="10.140625" bestFit="1" customWidth="1"/>
    <col min="12802" max="12802" width="3.28515625" customWidth="1"/>
    <col min="12803" max="12803" width="5.5703125" bestFit="1" customWidth="1"/>
    <col min="12804" max="12804" width="4.85546875" bestFit="1" customWidth="1"/>
    <col min="12805" max="12805" width="47.85546875" customWidth="1"/>
    <col min="12806" max="12808" width="14" customWidth="1"/>
    <col min="12809" max="12810" width="0" hidden="1" customWidth="1"/>
    <col min="12811" max="12812" width="14" customWidth="1"/>
    <col min="12813" max="12813" width="0" hidden="1" customWidth="1"/>
    <col min="13057" max="13057" width="10.140625" bestFit="1" customWidth="1"/>
    <col min="13058" max="13058" width="3.28515625" customWidth="1"/>
    <col min="13059" max="13059" width="5.5703125" bestFit="1" customWidth="1"/>
    <col min="13060" max="13060" width="4.85546875" bestFit="1" customWidth="1"/>
    <col min="13061" max="13061" width="47.85546875" customWidth="1"/>
    <col min="13062" max="13064" width="14" customWidth="1"/>
    <col min="13065" max="13066" width="0" hidden="1" customWidth="1"/>
    <col min="13067" max="13068" width="14" customWidth="1"/>
    <col min="13069" max="13069" width="0" hidden="1" customWidth="1"/>
    <col min="13313" max="13313" width="10.140625" bestFit="1" customWidth="1"/>
    <col min="13314" max="13314" width="3.28515625" customWidth="1"/>
    <col min="13315" max="13315" width="5.5703125" bestFit="1" customWidth="1"/>
    <col min="13316" max="13316" width="4.85546875" bestFit="1" customWidth="1"/>
    <col min="13317" max="13317" width="47.85546875" customWidth="1"/>
    <col min="13318" max="13320" width="14" customWidth="1"/>
    <col min="13321" max="13322" width="0" hidden="1" customWidth="1"/>
    <col min="13323" max="13324" width="14" customWidth="1"/>
    <col min="13325" max="13325" width="0" hidden="1" customWidth="1"/>
    <col min="13569" max="13569" width="10.140625" bestFit="1" customWidth="1"/>
    <col min="13570" max="13570" width="3.28515625" customWidth="1"/>
    <col min="13571" max="13571" width="5.5703125" bestFit="1" customWidth="1"/>
    <col min="13572" max="13572" width="4.85546875" bestFit="1" customWidth="1"/>
    <col min="13573" max="13573" width="47.85546875" customWidth="1"/>
    <col min="13574" max="13576" width="14" customWidth="1"/>
    <col min="13577" max="13578" width="0" hidden="1" customWidth="1"/>
    <col min="13579" max="13580" width="14" customWidth="1"/>
    <col min="13581" max="13581" width="0" hidden="1" customWidth="1"/>
    <col min="13825" max="13825" width="10.140625" bestFit="1" customWidth="1"/>
    <col min="13826" max="13826" width="3.28515625" customWidth="1"/>
    <col min="13827" max="13827" width="5.5703125" bestFit="1" customWidth="1"/>
    <col min="13828" max="13828" width="4.85546875" bestFit="1" customWidth="1"/>
    <col min="13829" max="13829" width="47.85546875" customWidth="1"/>
    <col min="13830" max="13832" width="14" customWidth="1"/>
    <col min="13833" max="13834" width="0" hidden="1" customWidth="1"/>
    <col min="13835" max="13836" width="14" customWidth="1"/>
    <col min="13837" max="13837" width="0" hidden="1" customWidth="1"/>
    <col min="14081" max="14081" width="10.140625" bestFit="1" customWidth="1"/>
    <col min="14082" max="14082" width="3.28515625" customWidth="1"/>
    <col min="14083" max="14083" width="5.5703125" bestFit="1" customWidth="1"/>
    <col min="14084" max="14084" width="4.85546875" bestFit="1" customWidth="1"/>
    <col min="14085" max="14085" width="47.85546875" customWidth="1"/>
    <col min="14086" max="14088" width="14" customWidth="1"/>
    <col min="14089" max="14090" width="0" hidden="1" customWidth="1"/>
    <col min="14091" max="14092" width="14" customWidth="1"/>
    <col min="14093" max="14093" width="0" hidden="1" customWidth="1"/>
    <col min="14337" max="14337" width="10.140625" bestFit="1" customWidth="1"/>
    <col min="14338" max="14338" width="3.28515625" customWidth="1"/>
    <col min="14339" max="14339" width="5.5703125" bestFit="1" customWidth="1"/>
    <col min="14340" max="14340" width="4.85546875" bestFit="1" customWidth="1"/>
    <col min="14341" max="14341" width="47.85546875" customWidth="1"/>
    <col min="14342" max="14344" width="14" customWidth="1"/>
    <col min="14345" max="14346" width="0" hidden="1" customWidth="1"/>
    <col min="14347" max="14348" width="14" customWidth="1"/>
    <col min="14349" max="14349" width="0" hidden="1" customWidth="1"/>
    <col min="14593" max="14593" width="10.140625" bestFit="1" customWidth="1"/>
    <col min="14594" max="14594" width="3.28515625" customWidth="1"/>
    <col min="14595" max="14595" width="5.5703125" bestFit="1" customWidth="1"/>
    <col min="14596" max="14596" width="4.85546875" bestFit="1" customWidth="1"/>
    <col min="14597" max="14597" width="47.85546875" customWidth="1"/>
    <col min="14598" max="14600" width="14" customWidth="1"/>
    <col min="14601" max="14602" width="0" hidden="1" customWidth="1"/>
    <col min="14603" max="14604" width="14" customWidth="1"/>
    <col min="14605" max="14605" width="0" hidden="1" customWidth="1"/>
    <col min="14849" max="14849" width="10.140625" bestFit="1" customWidth="1"/>
    <col min="14850" max="14850" width="3.28515625" customWidth="1"/>
    <col min="14851" max="14851" width="5.5703125" bestFit="1" customWidth="1"/>
    <col min="14852" max="14852" width="4.85546875" bestFit="1" customWidth="1"/>
    <col min="14853" max="14853" width="47.85546875" customWidth="1"/>
    <col min="14854" max="14856" width="14" customWidth="1"/>
    <col min="14857" max="14858" width="0" hidden="1" customWidth="1"/>
    <col min="14859" max="14860" width="14" customWidth="1"/>
    <col min="14861" max="14861" width="0" hidden="1" customWidth="1"/>
    <col min="15105" max="15105" width="10.140625" bestFit="1" customWidth="1"/>
    <col min="15106" max="15106" width="3.28515625" customWidth="1"/>
    <col min="15107" max="15107" width="5.5703125" bestFit="1" customWidth="1"/>
    <col min="15108" max="15108" width="4.85546875" bestFit="1" customWidth="1"/>
    <col min="15109" max="15109" width="47.85546875" customWidth="1"/>
    <col min="15110" max="15112" width="14" customWidth="1"/>
    <col min="15113" max="15114" width="0" hidden="1" customWidth="1"/>
    <col min="15115" max="15116" width="14" customWidth="1"/>
    <col min="15117" max="15117" width="0" hidden="1" customWidth="1"/>
    <col min="15361" max="15361" width="10.140625" bestFit="1" customWidth="1"/>
    <col min="15362" max="15362" width="3.28515625" customWidth="1"/>
    <col min="15363" max="15363" width="5.5703125" bestFit="1" customWidth="1"/>
    <col min="15364" max="15364" width="4.85546875" bestFit="1" customWidth="1"/>
    <col min="15365" max="15365" width="47.85546875" customWidth="1"/>
    <col min="15366" max="15368" width="14" customWidth="1"/>
    <col min="15369" max="15370" width="0" hidden="1" customWidth="1"/>
    <col min="15371" max="15372" width="14" customWidth="1"/>
    <col min="15373" max="15373" width="0" hidden="1" customWidth="1"/>
    <col min="15617" max="15617" width="10.140625" bestFit="1" customWidth="1"/>
    <col min="15618" max="15618" width="3.28515625" customWidth="1"/>
    <col min="15619" max="15619" width="5.5703125" bestFit="1" customWidth="1"/>
    <col min="15620" max="15620" width="4.85546875" bestFit="1" customWidth="1"/>
    <col min="15621" max="15621" width="47.85546875" customWidth="1"/>
    <col min="15622" max="15624" width="14" customWidth="1"/>
    <col min="15625" max="15626" width="0" hidden="1" customWidth="1"/>
    <col min="15627" max="15628" width="14" customWidth="1"/>
    <col min="15629" max="15629" width="0" hidden="1" customWidth="1"/>
    <col min="15873" max="15873" width="10.140625" bestFit="1" customWidth="1"/>
    <col min="15874" max="15874" width="3.28515625" customWidth="1"/>
    <col min="15875" max="15875" width="5.5703125" bestFit="1" customWidth="1"/>
    <col min="15876" max="15876" width="4.85546875" bestFit="1" customWidth="1"/>
    <col min="15877" max="15877" width="47.85546875" customWidth="1"/>
    <col min="15878" max="15880" width="14" customWidth="1"/>
    <col min="15881" max="15882" width="0" hidden="1" customWidth="1"/>
    <col min="15883" max="15884" width="14" customWidth="1"/>
    <col min="15885" max="15885" width="0" hidden="1" customWidth="1"/>
    <col min="16129" max="16129" width="10.140625" bestFit="1" customWidth="1"/>
    <col min="16130" max="16130" width="3.28515625" customWidth="1"/>
    <col min="16131" max="16131" width="5.5703125" bestFit="1" customWidth="1"/>
    <col min="16132" max="16132" width="4.85546875" bestFit="1" customWidth="1"/>
    <col min="16133" max="16133" width="47.85546875" customWidth="1"/>
    <col min="16134" max="16136" width="14" customWidth="1"/>
    <col min="16137" max="16138" width="0" hidden="1" customWidth="1"/>
    <col min="16139" max="16140" width="14" customWidth="1"/>
    <col min="16141" max="16141" width="0" hidden="1" customWidth="1"/>
  </cols>
  <sheetData>
    <row r="1" spans="1:13" ht="14.25" hidden="1" customHeight="1" x14ac:dyDescent="0.25">
      <c r="A1" s="1"/>
      <c r="B1" s="2"/>
      <c r="C1" s="2"/>
      <c r="D1" s="3"/>
      <c r="E1" s="4"/>
      <c r="F1" s="90"/>
      <c r="G1" s="90"/>
      <c r="H1" s="91"/>
      <c r="I1" s="91"/>
      <c r="J1" s="91"/>
      <c r="K1" s="5"/>
      <c r="L1" s="5"/>
      <c r="M1" s="90"/>
    </row>
    <row r="2" spans="1:13" x14ac:dyDescent="0.25">
      <c r="A2" s="6"/>
      <c r="B2" s="6"/>
      <c r="C2" s="6"/>
      <c r="D2" s="6"/>
      <c r="E2" s="7"/>
      <c r="F2" s="113"/>
      <c r="G2" s="113"/>
      <c r="H2" s="8"/>
      <c r="I2" s="8"/>
      <c r="J2" s="8"/>
      <c r="K2" s="8"/>
      <c r="L2" s="8" t="s">
        <v>0</v>
      </c>
      <c r="M2" s="113"/>
    </row>
    <row r="3" spans="1:13" x14ac:dyDescent="0.25">
      <c r="A3" s="6"/>
      <c r="B3" s="6"/>
      <c r="C3" s="6"/>
      <c r="D3" s="6"/>
      <c r="E3" s="7"/>
      <c r="F3" s="113"/>
      <c r="G3" s="113"/>
      <c r="H3" s="8"/>
      <c r="I3" s="8"/>
      <c r="J3" s="8"/>
      <c r="K3" s="8"/>
      <c r="L3" s="8" t="s">
        <v>1</v>
      </c>
      <c r="M3" s="113"/>
    </row>
    <row r="4" spans="1:13" x14ac:dyDescent="0.25">
      <c r="A4" s="6"/>
      <c r="B4" s="6"/>
      <c r="C4" s="6"/>
      <c r="D4" s="6"/>
      <c r="E4" s="7"/>
      <c r="F4" s="113"/>
      <c r="G4" s="113"/>
      <c r="H4" s="8"/>
      <c r="I4" s="8"/>
      <c r="J4" s="8"/>
      <c r="K4" s="8"/>
      <c r="L4" s="8" t="str">
        <f>CONCATENATE("МО ","""",LEFT(G13,FIND("*",G13,1)-1),""" ")</f>
        <v xml:space="preserve">МО "Поломское" </v>
      </c>
      <c r="M4" s="113"/>
    </row>
    <row r="5" spans="1:13" x14ac:dyDescent="0.25">
      <c r="A5" s="6"/>
      <c r="B5" s="6"/>
      <c r="C5" s="6"/>
      <c r="D5" s="6"/>
      <c r="E5" s="7"/>
      <c r="F5" s="113"/>
      <c r="G5" s="113"/>
      <c r="H5" s="8"/>
      <c r="I5" s="8"/>
      <c r="J5" s="8"/>
      <c r="K5" s="8"/>
      <c r="L5" s="8" t="s">
        <v>226</v>
      </c>
      <c r="M5" s="113"/>
    </row>
    <row r="6" spans="1:13" x14ac:dyDescent="0.25">
      <c r="A6" s="6"/>
      <c r="B6" s="6"/>
      <c r="C6" s="6"/>
      <c r="D6" s="6"/>
      <c r="E6" s="7"/>
      <c r="F6" s="113"/>
      <c r="G6" s="113"/>
      <c r="H6" s="8"/>
      <c r="I6" s="8"/>
      <c r="J6" s="8"/>
      <c r="K6" s="8"/>
      <c r="L6" s="8"/>
      <c r="M6" s="113"/>
    </row>
    <row r="7" spans="1:13" ht="16.5" customHeight="1" x14ac:dyDescent="0.25">
      <c r="A7" s="117" t="s">
        <v>2</v>
      </c>
      <c r="B7" s="117"/>
      <c r="C7" s="117"/>
      <c r="D7" s="117"/>
      <c r="E7" s="117"/>
      <c r="F7" s="117"/>
      <c r="G7" s="117"/>
      <c r="H7" s="117"/>
      <c r="I7" s="109"/>
      <c r="J7" s="109"/>
      <c r="L7" s="109"/>
      <c r="M7" s="31"/>
    </row>
    <row r="8" spans="1:13" ht="16.5" customHeight="1" x14ac:dyDescent="0.25">
      <c r="A8" s="117" t="s">
        <v>3</v>
      </c>
      <c r="B8" s="117"/>
      <c r="C8" s="117"/>
      <c r="D8" s="117"/>
      <c r="E8" s="117"/>
      <c r="F8" s="117"/>
      <c r="G8" s="117"/>
      <c r="H8" s="117"/>
      <c r="I8" s="109"/>
      <c r="J8" s="109"/>
      <c r="L8" s="109"/>
      <c r="M8" s="31"/>
    </row>
    <row r="9" spans="1:13" ht="16.5" customHeight="1" x14ac:dyDescent="0.25">
      <c r="A9" s="117" t="str">
        <f>CONCATENATE("""",LEFT(G13,FIND("*",G13,1)-1),""" ","  за ",IF(MID(G13,FIND("*",G13,1)+4,2)="04","1 квартал ",IF(MID(G13,FIND("*",G13,1)+4,2)="07","1 полугодие ",IF(MID(G13,FIND("*",G13,1)+4,2)="10","9 месяцев ",""))),IF(MID(G13,FIND("*",G13,1)+4,2)="01",CONCATENATE(TEXT(VALUE(RIGHT(G13,4)-1),"0000")," год"),CONCATENATE(RIGHT(G13,4)," года")))</f>
        <v>"Поломское"   за 1 полугодие 2015 года</v>
      </c>
      <c r="B9" s="117"/>
      <c r="C9" s="117"/>
      <c r="D9" s="117"/>
      <c r="E9" s="117"/>
      <c r="F9" s="117"/>
      <c r="G9" s="117"/>
      <c r="H9" s="117"/>
      <c r="I9" s="109"/>
      <c r="J9" s="109"/>
      <c r="L9" s="109"/>
      <c r="M9" s="31"/>
    </row>
    <row r="10" spans="1:13" x14ac:dyDescent="0.25">
      <c r="F10" s="112"/>
      <c r="G10" s="112"/>
      <c r="H10" s="110"/>
      <c r="I10" s="110"/>
      <c r="J10" s="110"/>
      <c r="K10" s="110"/>
      <c r="L10" s="110" t="s">
        <v>4</v>
      </c>
      <c r="M10" s="112"/>
    </row>
    <row r="11" spans="1:13" ht="62.25" customHeight="1" x14ac:dyDescent="0.25">
      <c r="A11" s="114" t="s">
        <v>5</v>
      </c>
      <c r="B11" s="115"/>
      <c r="C11" s="115"/>
      <c r="D11" s="116"/>
      <c r="E11" s="11" t="s">
        <v>6</v>
      </c>
      <c r="F11" s="12" t="str">
        <f>CONCATENATE("Исполнение на ",RIGHT(F13,10))</f>
        <v>Исполнение на 01.07.2014</v>
      </c>
      <c r="G11" s="12" t="str">
        <f>CONCATENATE("Уточнён-ный план на ",IF(MID(G13,FIND("*",G13,1)+4,2)="01",CONCATENATE(TEXT(VALUE(RIGHT(G13,4)-1),"0000")," год"),CONCATENATE(RIGHT(G13,4)," год")))</f>
        <v>Уточнён-ный план на 2015 год</v>
      </c>
      <c r="H11" s="13" t="str">
        <f>CONCATENATE("Исполнение на ",RIGHT(G13,10))</f>
        <v>Исполнение на 01.07.2015</v>
      </c>
      <c r="I11" s="13"/>
      <c r="J11" s="13"/>
      <c r="K11" s="14" t="s">
        <v>193</v>
      </c>
      <c r="L11" s="14" t="s">
        <v>7</v>
      </c>
      <c r="M11" s="12"/>
    </row>
    <row r="12" spans="1:13" s="18" customFormat="1" ht="53.25" hidden="1" customHeight="1" x14ac:dyDescent="0.2">
      <c r="A12" s="15" t="s">
        <v>8</v>
      </c>
      <c r="B12" s="15" t="s">
        <v>9</v>
      </c>
      <c r="C12" s="15" t="s">
        <v>10</v>
      </c>
      <c r="D12" s="15" t="s">
        <v>11</v>
      </c>
      <c r="E12" s="16" t="s">
        <v>140</v>
      </c>
      <c r="F12" s="16" t="s">
        <v>194</v>
      </c>
      <c r="G12" s="16" t="s">
        <v>208</v>
      </c>
      <c r="H12" s="17" t="s">
        <v>209</v>
      </c>
      <c r="I12" s="17" t="s">
        <v>210</v>
      </c>
      <c r="J12" s="17" t="s">
        <v>211</v>
      </c>
      <c r="K12" s="17" t="s">
        <v>195</v>
      </c>
      <c r="L12" s="17" t="s">
        <v>12</v>
      </c>
      <c r="M12" s="16" t="s">
        <v>196</v>
      </c>
    </row>
    <row r="13" spans="1:13" s="22" customFormat="1" ht="67.5" hidden="1" customHeight="1" x14ac:dyDescent="0.2">
      <c r="A13" s="19" t="s">
        <v>5</v>
      </c>
      <c r="B13" s="19" t="s">
        <v>13</v>
      </c>
      <c r="C13" s="19" t="s">
        <v>14</v>
      </c>
      <c r="D13" s="19" t="s">
        <v>15</v>
      </c>
      <c r="E13" s="20" t="s">
        <v>141</v>
      </c>
      <c r="F13" s="20" t="s">
        <v>197</v>
      </c>
      <c r="G13" s="20" t="s">
        <v>212</v>
      </c>
      <c r="H13" s="21" t="s">
        <v>16</v>
      </c>
      <c r="I13" s="21" t="s">
        <v>142</v>
      </c>
      <c r="J13" s="21" t="s">
        <v>143</v>
      </c>
      <c r="K13" s="21" t="s">
        <v>193</v>
      </c>
      <c r="L13" s="21" t="s">
        <v>17</v>
      </c>
      <c r="M13" s="20" t="s">
        <v>198</v>
      </c>
    </row>
    <row r="14" spans="1:13" s="27" customFormat="1" ht="17.25" hidden="1" customHeight="1" x14ac:dyDescent="0.2">
      <c r="A14" s="23" t="s">
        <v>18</v>
      </c>
      <c r="B14" s="24" t="s">
        <v>19</v>
      </c>
      <c r="C14" s="24" t="s">
        <v>20</v>
      </c>
      <c r="D14" s="25" t="s">
        <v>21</v>
      </c>
      <c r="E14" s="75"/>
      <c r="F14" s="92">
        <v>1578.58655</v>
      </c>
      <c r="G14" s="92">
        <v>1897.7</v>
      </c>
      <c r="H14" s="93">
        <v>959.40220999999997</v>
      </c>
      <c r="I14" s="93">
        <v>2105.79387</v>
      </c>
      <c r="J14" s="93">
        <v>708.59241999999995</v>
      </c>
      <c r="K14" s="26">
        <v>60.8</v>
      </c>
      <c r="L14" s="26">
        <v>50.6</v>
      </c>
      <c r="M14" s="92"/>
    </row>
    <row r="15" spans="1:13" s="27" customFormat="1" ht="14.25" x14ac:dyDescent="0.2">
      <c r="A15" s="23" t="s">
        <v>22</v>
      </c>
      <c r="B15" s="24" t="s">
        <v>19</v>
      </c>
      <c r="C15" s="24" t="s">
        <v>20</v>
      </c>
      <c r="D15" s="25" t="s">
        <v>21</v>
      </c>
      <c r="E15" s="75" t="s">
        <v>23</v>
      </c>
      <c r="F15" s="92">
        <v>463.09417000000002</v>
      </c>
      <c r="G15" s="92">
        <v>184</v>
      </c>
      <c r="H15" s="93">
        <v>60.061210000000003</v>
      </c>
      <c r="I15" s="93">
        <v>2105.79387</v>
      </c>
      <c r="J15" s="93">
        <v>708.59241999999995</v>
      </c>
      <c r="K15" s="26">
        <v>13</v>
      </c>
      <c r="L15" s="26">
        <v>32.6</v>
      </c>
      <c r="M15" s="92"/>
    </row>
    <row r="16" spans="1:13" s="27" customFormat="1" ht="14.25" x14ac:dyDescent="0.2">
      <c r="A16" s="23" t="s">
        <v>24</v>
      </c>
      <c r="B16" s="24" t="s">
        <v>19</v>
      </c>
      <c r="C16" s="24" t="s">
        <v>20</v>
      </c>
      <c r="D16" s="25" t="s">
        <v>21</v>
      </c>
      <c r="E16" s="75" t="s">
        <v>25</v>
      </c>
      <c r="F16" s="92">
        <v>92.824600000000004</v>
      </c>
      <c r="G16" s="92">
        <v>36</v>
      </c>
      <c r="H16" s="93">
        <v>17.294060000000002</v>
      </c>
      <c r="I16" s="93">
        <v>2105.79387</v>
      </c>
      <c r="J16" s="93">
        <v>708.59241999999995</v>
      </c>
      <c r="K16" s="26">
        <v>18.600000000000001</v>
      </c>
      <c r="L16" s="26">
        <v>48</v>
      </c>
      <c r="M16" s="92"/>
    </row>
    <row r="17" spans="1:13" ht="60.75" x14ac:dyDescent="0.25">
      <c r="A17" s="1" t="s">
        <v>26</v>
      </c>
      <c r="B17" s="2" t="s">
        <v>27</v>
      </c>
      <c r="C17" s="2" t="s">
        <v>20</v>
      </c>
      <c r="D17" s="3" t="s">
        <v>28</v>
      </c>
      <c r="E17" s="4" t="s">
        <v>29</v>
      </c>
      <c r="F17" s="90">
        <v>92.694599999999994</v>
      </c>
      <c r="G17" s="90">
        <v>36</v>
      </c>
      <c r="H17" s="91">
        <v>17.294060000000002</v>
      </c>
      <c r="I17" s="91"/>
      <c r="J17" s="91"/>
      <c r="K17" s="5">
        <v>18.7</v>
      </c>
      <c r="L17" s="5">
        <v>48</v>
      </c>
      <c r="M17" s="90"/>
    </row>
    <row r="18" spans="1:13" ht="36.75" x14ac:dyDescent="0.25">
      <c r="A18" s="1" t="s">
        <v>199</v>
      </c>
      <c r="B18" s="2" t="s">
        <v>27</v>
      </c>
      <c r="C18" s="2" t="s">
        <v>20</v>
      </c>
      <c r="D18" s="3" t="s">
        <v>28</v>
      </c>
      <c r="E18" s="4" t="s">
        <v>200</v>
      </c>
      <c r="F18" s="90">
        <v>0.13</v>
      </c>
      <c r="G18" s="90"/>
      <c r="H18" s="91"/>
      <c r="I18" s="91"/>
      <c r="J18" s="91"/>
      <c r="K18" s="5">
        <v>0</v>
      </c>
      <c r="L18" s="5"/>
      <c r="M18" s="90"/>
    </row>
    <row r="19" spans="1:13" s="27" customFormat="1" ht="14.25" x14ac:dyDescent="0.2">
      <c r="A19" s="23" t="s">
        <v>144</v>
      </c>
      <c r="B19" s="24" t="s">
        <v>19</v>
      </c>
      <c r="C19" s="24" t="s">
        <v>20</v>
      </c>
      <c r="D19" s="25" t="s">
        <v>21</v>
      </c>
      <c r="E19" s="75" t="s">
        <v>145</v>
      </c>
      <c r="F19" s="92">
        <v>1.3785000000000001</v>
      </c>
      <c r="G19" s="92">
        <v>1</v>
      </c>
      <c r="H19" s="93"/>
      <c r="I19" s="93">
        <v>2105.79387</v>
      </c>
      <c r="J19" s="93">
        <v>708.59241999999995</v>
      </c>
      <c r="K19" s="26">
        <v>0</v>
      </c>
      <c r="L19" s="26">
        <v>0</v>
      </c>
      <c r="M19" s="92"/>
    </row>
    <row r="20" spans="1:13" x14ac:dyDescent="0.25">
      <c r="A20" s="1" t="s">
        <v>146</v>
      </c>
      <c r="B20" s="2" t="s">
        <v>27</v>
      </c>
      <c r="C20" s="2" t="s">
        <v>20</v>
      </c>
      <c r="D20" s="3" t="s">
        <v>28</v>
      </c>
      <c r="E20" s="4" t="s">
        <v>147</v>
      </c>
      <c r="F20" s="90">
        <v>1.3785000000000001</v>
      </c>
      <c r="G20" s="90">
        <v>1</v>
      </c>
      <c r="H20" s="91"/>
      <c r="I20" s="91"/>
      <c r="J20" s="91"/>
      <c r="K20" s="5">
        <v>0</v>
      </c>
      <c r="L20" s="5">
        <v>0</v>
      </c>
      <c r="M20" s="90"/>
    </row>
    <row r="21" spans="1:13" x14ac:dyDescent="0.25">
      <c r="A21" s="1" t="s">
        <v>201</v>
      </c>
      <c r="B21" s="2" t="s">
        <v>27</v>
      </c>
      <c r="C21" s="2" t="s">
        <v>20</v>
      </c>
      <c r="D21" s="3" t="s">
        <v>28</v>
      </c>
      <c r="E21" s="4" t="s">
        <v>147</v>
      </c>
      <c r="F21" s="90">
        <v>1.3785000000000001</v>
      </c>
      <c r="G21" s="90"/>
      <c r="H21" s="91"/>
      <c r="I21" s="91"/>
      <c r="J21" s="91"/>
      <c r="K21" s="5">
        <v>0</v>
      </c>
      <c r="L21" s="5"/>
      <c r="M21" s="90"/>
    </row>
    <row r="22" spans="1:13" s="27" customFormat="1" ht="14.25" x14ac:dyDescent="0.2">
      <c r="A22" s="23" t="s">
        <v>30</v>
      </c>
      <c r="B22" s="24" t="s">
        <v>19</v>
      </c>
      <c r="C22" s="24" t="s">
        <v>20</v>
      </c>
      <c r="D22" s="25" t="s">
        <v>21</v>
      </c>
      <c r="E22" s="75" t="s">
        <v>31</v>
      </c>
      <c r="F22" s="92">
        <v>17.52384</v>
      </c>
      <c r="G22" s="92">
        <v>147</v>
      </c>
      <c r="H22" s="93">
        <v>22.898589999999999</v>
      </c>
      <c r="I22" s="93">
        <v>2105.79387</v>
      </c>
      <c r="J22" s="93">
        <v>708.59241999999995</v>
      </c>
      <c r="K22" s="26">
        <v>130.69999999999999</v>
      </c>
      <c r="L22" s="26">
        <v>15.6</v>
      </c>
      <c r="M22" s="92"/>
    </row>
    <row r="23" spans="1:13" ht="36.75" x14ac:dyDescent="0.25">
      <c r="A23" s="1" t="s">
        <v>32</v>
      </c>
      <c r="B23" s="2" t="s">
        <v>33</v>
      </c>
      <c r="C23" s="2" t="s">
        <v>20</v>
      </c>
      <c r="D23" s="3" t="s">
        <v>28</v>
      </c>
      <c r="E23" s="4" t="s">
        <v>148</v>
      </c>
      <c r="F23" s="90">
        <v>-1.0578700000000001</v>
      </c>
      <c r="G23" s="90">
        <v>82</v>
      </c>
      <c r="H23" s="91">
        <v>2.31237</v>
      </c>
      <c r="I23" s="91"/>
      <c r="J23" s="91"/>
      <c r="K23" s="5">
        <v>-218.6</v>
      </c>
      <c r="L23" s="5">
        <v>2.8</v>
      </c>
      <c r="M23" s="90"/>
    </row>
    <row r="24" spans="1:13" ht="48.75" x14ac:dyDescent="0.25">
      <c r="A24" s="1" t="s">
        <v>34</v>
      </c>
      <c r="B24" s="2" t="s">
        <v>33</v>
      </c>
      <c r="C24" s="2" t="s">
        <v>20</v>
      </c>
      <c r="D24" s="3" t="s">
        <v>28</v>
      </c>
      <c r="E24" s="4" t="s">
        <v>35</v>
      </c>
      <c r="F24" s="90">
        <v>3.06271</v>
      </c>
      <c r="G24" s="90"/>
      <c r="H24" s="91"/>
      <c r="I24" s="91"/>
      <c r="J24" s="91"/>
      <c r="K24" s="5">
        <v>0</v>
      </c>
      <c r="L24" s="5"/>
      <c r="M24" s="90"/>
    </row>
    <row r="25" spans="1:13" ht="48.75" x14ac:dyDescent="0.25">
      <c r="A25" s="1" t="s">
        <v>36</v>
      </c>
      <c r="B25" s="2" t="s">
        <v>33</v>
      </c>
      <c r="C25" s="2" t="s">
        <v>20</v>
      </c>
      <c r="D25" s="3" t="s">
        <v>28</v>
      </c>
      <c r="E25" s="4" t="s">
        <v>37</v>
      </c>
      <c r="F25" s="90">
        <v>15.519</v>
      </c>
      <c r="G25" s="90"/>
      <c r="H25" s="91"/>
      <c r="I25" s="91"/>
      <c r="J25" s="91"/>
      <c r="K25" s="5">
        <v>0</v>
      </c>
      <c r="L25" s="5"/>
      <c r="M25" s="90"/>
    </row>
    <row r="26" spans="1:13" ht="24.75" x14ac:dyDescent="0.25">
      <c r="A26" s="1" t="s">
        <v>149</v>
      </c>
      <c r="B26" s="2" t="s">
        <v>33</v>
      </c>
      <c r="C26" s="2" t="s">
        <v>20</v>
      </c>
      <c r="D26" s="3" t="s">
        <v>28</v>
      </c>
      <c r="E26" s="4" t="s">
        <v>150</v>
      </c>
      <c r="F26" s="90"/>
      <c r="G26" s="90"/>
      <c r="H26" s="91">
        <v>16.363430000000001</v>
      </c>
      <c r="I26" s="91"/>
      <c r="J26" s="91"/>
      <c r="K26" s="5"/>
      <c r="L26" s="5"/>
      <c r="M26" s="90"/>
    </row>
    <row r="27" spans="1:13" ht="24.75" x14ac:dyDescent="0.25">
      <c r="A27" s="1" t="s">
        <v>151</v>
      </c>
      <c r="B27" s="2" t="s">
        <v>33</v>
      </c>
      <c r="C27" s="2" t="s">
        <v>20</v>
      </c>
      <c r="D27" s="3" t="s">
        <v>28</v>
      </c>
      <c r="E27" s="4" t="s">
        <v>152</v>
      </c>
      <c r="F27" s="90"/>
      <c r="G27" s="90">
        <v>65</v>
      </c>
      <c r="H27" s="91">
        <v>4.2227899999999998</v>
      </c>
      <c r="I27" s="91"/>
      <c r="J27" s="91"/>
      <c r="K27" s="5"/>
      <c r="L27" s="5">
        <v>6.5</v>
      </c>
      <c r="M27" s="90"/>
    </row>
    <row r="28" spans="1:13" s="27" customFormat="1" ht="36" x14ac:dyDescent="0.2">
      <c r="A28" s="23" t="s">
        <v>202</v>
      </c>
      <c r="B28" s="24" t="s">
        <v>19</v>
      </c>
      <c r="C28" s="24" t="s">
        <v>20</v>
      </c>
      <c r="D28" s="25" t="s">
        <v>21</v>
      </c>
      <c r="E28" s="75" t="s">
        <v>203</v>
      </c>
      <c r="F28" s="92">
        <v>-2.7E-4</v>
      </c>
      <c r="G28" s="92"/>
      <c r="H28" s="93"/>
      <c r="I28" s="93">
        <v>2105.79387</v>
      </c>
      <c r="J28" s="93">
        <v>708.59241999999995</v>
      </c>
      <c r="K28" s="26">
        <v>0</v>
      </c>
      <c r="L28" s="26"/>
      <c r="M28" s="92"/>
    </row>
    <row r="29" spans="1:13" ht="24.75" x14ac:dyDescent="0.25">
      <c r="A29" s="1" t="s">
        <v>204</v>
      </c>
      <c r="B29" s="2" t="s">
        <v>33</v>
      </c>
      <c r="C29" s="2" t="s">
        <v>20</v>
      </c>
      <c r="D29" s="3" t="s">
        <v>28</v>
      </c>
      <c r="E29" s="4" t="s">
        <v>205</v>
      </c>
      <c r="F29" s="90">
        <v>-2.7E-4</v>
      </c>
      <c r="G29" s="90"/>
      <c r="H29" s="91"/>
      <c r="I29" s="91"/>
      <c r="J29" s="91"/>
      <c r="K29" s="5">
        <v>0</v>
      </c>
      <c r="L29" s="5"/>
      <c r="M29" s="90"/>
    </row>
    <row r="30" spans="1:13" s="27" customFormat="1" ht="36" x14ac:dyDescent="0.2">
      <c r="A30" s="23" t="s">
        <v>38</v>
      </c>
      <c r="B30" s="24" t="s">
        <v>19</v>
      </c>
      <c r="C30" s="24" t="s">
        <v>20</v>
      </c>
      <c r="D30" s="25" t="s">
        <v>21</v>
      </c>
      <c r="E30" s="75" t="s">
        <v>39</v>
      </c>
      <c r="F30" s="92">
        <v>11.544029999999999</v>
      </c>
      <c r="G30" s="92"/>
      <c r="H30" s="93">
        <v>19.868559999999999</v>
      </c>
      <c r="I30" s="93">
        <v>2105.79387</v>
      </c>
      <c r="J30" s="93">
        <v>708.59241999999995</v>
      </c>
      <c r="K30" s="26">
        <v>172.1</v>
      </c>
      <c r="L30" s="26"/>
      <c r="M30" s="92"/>
    </row>
    <row r="31" spans="1:13" ht="60.75" x14ac:dyDescent="0.25">
      <c r="A31" s="1" t="s">
        <v>40</v>
      </c>
      <c r="B31" s="2" t="s">
        <v>33</v>
      </c>
      <c r="C31" s="2" t="s">
        <v>20</v>
      </c>
      <c r="D31" s="3" t="s">
        <v>41</v>
      </c>
      <c r="E31" s="4" t="s">
        <v>153</v>
      </c>
      <c r="F31" s="90">
        <v>7.9055900000000001</v>
      </c>
      <c r="G31" s="90"/>
      <c r="H31" s="91"/>
      <c r="I31" s="91"/>
      <c r="J31" s="91"/>
      <c r="K31" s="5">
        <v>0</v>
      </c>
      <c r="L31" s="5"/>
      <c r="M31" s="90"/>
    </row>
    <row r="32" spans="1:13" ht="60.75" x14ac:dyDescent="0.25">
      <c r="A32" s="1" t="s">
        <v>154</v>
      </c>
      <c r="B32" s="2" t="s">
        <v>33</v>
      </c>
      <c r="C32" s="2" t="s">
        <v>20</v>
      </c>
      <c r="D32" s="3" t="s">
        <v>41</v>
      </c>
      <c r="E32" s="4" t="s">
        <v>155</v>
      </c>
      <c r="F32" s="90">
        <v>3.6384400000000001</v>
      </c>
      <c r="G32" s="90"/>
      <c r="H32" s="91">
        <v>19.868559999999999</v>
      </c>
      <c r="I32" s="91"/>
      <c r="J32" s="91"/>
      <c r="K32" s="5">
        <v>546.1</v>
      </c>
      <c r="L32" s="5"/>
      <c r="M32" s="90"/>
    </row>
    <row r="33" spans="1:13" s="27" customFormat="1" ht="14.25" x14ac:dyDescent="0.2">
      <c r="A33" s="23" t="s">
        <v>42</v>
      </c>
      <c r="B33" s="24" t="s">
        <v>19</v>
      </c>
      <c r="C33" s="24" t="s">
        <v>20</v>
      </c>
      <c r="D33" s="25" t="s">
        <v>21</v>
      </c>
      <c r="E33" s="75" t="s">
        <v>43</v>
      </c>
      <c r="F33" s="92">
        <v>1115.4923799999999</v>
      </c>
      <c r="G33" s="92">
        <v>1713.7</v>
      </c>
      <c r="H33" s="93">
        <v>899.34100000000001</v>
      </c>
      <c r="I33" s="93">
        <v>2105.79387</v>
      </c>
      <c r="J33" s="93">
        <v>708.59241999999995</v>
      </c>
      <c r="K33" s="26">
        <v>80.599999999999994</v>
      </c>
      <c r="L33" s="26">
        <v>52.5</v>
      </c>
      <c r="M33" s="92"/>
    </row>
    <row r="34" spans="1:13" s="27" customFormat="1" ht="24" x14ac:dyDescent="0.2">
      <c r="A34" s="23" t="s">
        <v>44</v>
      </c>
      <c r="B34" s="24" t="s">
        <v>19</v>
      </c>
      <c r="C34" s="24" t="s">
        <v>20</v>
      </c>
      <c r="D34" s="25" t="s">
        <v>21</v>
      </c>
      <c r="E34" s="75" t="s">
        <v>45</v>
      </c>
      <c r="F34" s="92">
        <v>1115.4923799999999</v>
      </c>
      <c r="G34" s="92">
        <v>1713.7</v>
      </c>
      <c r="H34" s="93">
        <v>899.34100000000001</v>
      </c>
      <c r="I34" s="93">
        <v>2105.79387</v>
      </c>
      <c r="J34" s="93">
        <v>708.59241999999995</v>
      </c>
      <c r="K34" s="26">
        <v>80.599999999999994</v>
      </c>
      <c r="L34" s="26">
        <v>52.5</v>
      </c>
      <c r="M34" s="92"/>
    </row>
    <row r="35" spans="1:13" ht="24.75" x14ac:dyDescent="0.25">
      <c r="A35" s="1" t="s">
        <v>46</v>
      </c>
      <c r="B35" s="2" t="s">
        <v>33</v>
      </c>
      <c r="C35" s="2" t="s">
        <v>20</v>
      </c>
      <c r="D35" s="3" t="s">
        <v>47</v>
      </c>
      <c r="E35" s="4" t="s">
        <v>156</v>
      </c>
      <c r="F35" s="90">
        <v>914.1</v>
      </c>
      <c r="G35" s="90">
        <v>1365</v>
      </c>
      <c r="H35" s="91">
        <v>616.70000000000005</v>
      </c>
      <c r="I35" s="91"/>
      <c r="J35" s="91"/>
      <c r="K35" s="5">
        <v>67.5</v>
      </c>
      <c r="L35" s="5">
        <v>45.2</v>
      </c>
      <c r="M35" s="90"/>
    </row>
    <row r="36" spans="1:13" ht="24.75" x14ac:dyDescent="0.25">
      <c r="A36" s="1" t="s">
        <v>206</v>
      </c>
      <c r="B36" s="2" t="s">
        <v>33</v>
      </c>
      <c r="C36" s="2" t="s">
        <v>20</v>
      </c>
      <c r="D36" s="3" t="s">
        <v>47</v>
      </c>
      <c r="E36" s="4" t="s">
        <v>207</v>
      </c>
      <c r="F36" s="90">
        <v>125.51430000000001</v>
      </c>
      <c r="G36" s="90"/>
      <c r="H36" s="91"/>
      <c r="I36" s="91"/>
      <c r="J36" s="91"/>
      <c r="K36" s="5">
        <v>0</v>
      </c>
      <c r="L36" s="5"/>
      <c r="M36" s="90"/>
    </row>
    <row r="37" spans="1:13" x14ac:dyDescent="0.25">
      <c r="A37" s="1" t="s">
        <v>48</v>
      </c>
      <c r="B37" s="2" t="s">
        <v>33</v>
      </c>
      <c r="C37" s="2" t="s">
        <v>20</v>
      </c>
      <c r="D37" s="3" t="s">
        <v>47</v>
      </c>
      <c r="E37" s="4" t="s">
        <v>157</v>
      </c>
      <c r="F37" s="90">
        <v>46.030999999999999</v>
      </c>
      <c r="G37" s="90">
        <v>69.400000000000006</v>
      </c>
      <c r="H37" s="91">
        <v>60.241</v>
      </c>
      <c r="I37" s="91"/>
      <c r="J37" s="91"/>
      <c r="K37" s="5">
        <v>130.9</v>
      </c>
      <c r="L37" s="5">
        <v>86.8</v>
      </c>
      <c r="M37" s="90"/>
    </row>
    <row r="38" spans="1:13" ht="36.75" x14ac:dyDescent="0.25">
      <c r="A38" s="1" t="s">
        <v>49</v>
      </c>
      <c r="B38" s="2" t="s">
        <v>33</v>
      </c>
      <c r="C38" s="2" t="s">
        <v>20</v>
      </c>
      <c r="D38" s="3" t="s">
        <v>47</v>
      </c>
      <c r="E38" s="4" t="s">
        <v>158</v>
      </c>
      <c r="F38" s="90">
        <v>29.847079999999998</v>
      </c>
      <c r="G38" s="90">
        <v>64.3</v>
      </c>
      <c r="H38" s="91">
        <v>27.4</v>
      </c>
      <c r="I38" s="91"/>
      <c r="J38" s="91"/>
      <c r="K38" s="5">
        <v>91.8</v>
      </c>
      <c r="L38" s="5">
        <v>42.6</v>
      </c>
      <c r="M38" s="90"/>
    </row>
    <row r="39" spans="1:13" ht="60.75" x14ac:dyDescent="0.25">
      <c r="A39" s="1" t="s">
        <v>159</v>
      </c>
      <c r="B39" s="2" t="s">
        <v>33</v>
      </c>
      <c r="C39" s="2" t="s">
        <v>20</v>
      </c>
      <c r="D39" s="3" t="s">
        <v>47</v>
      </c>
      <c r="E39" s="4" t="s">
        <v>160</v>
      </c>
      <c r="F39" s="90"/>
      <c r="G39" s="90">
        <v>215</v>
      </c>
      <c r="H39" s="91">
        <v>195</v>
      </c>
      <c r="I39" s="91"/>
      <c r="J39" s="91"/>
      <c r="K39" s="5"/>
      <c r="L39" s="5">
        <v>90.7</v>
      </c>
      <c r="M39" s="90"/>
    </row>
    <row r="40" spans="1:13" ht="15.75" x14ac:dyDescent="0.25">
      <c r="A40" s="28"/>
      <c r="B40" s="28"/>
      <c r="C40" s="28"/>
      <c r="D40" s="28"/>
      <c r="E40" s="29" t="s">
        <v>50</v>
      </c>
      <c r="F40" s="94">
        <f>F14</f>
        <v>1578.58655</v>
      </c>
      <c r="G40" s="94">
        <f>G14</f>
        <v>1897.7</v>
      </c>
      <c r="H40" s="94">
        <f>H14</f>
        <v>959.40220999999997</v>
      </c>
      <c r="I40" s="94">
        <f>I14</f>
        <v>2105.79387</v>
      </c>
      <c r="J40" s="94">
        <f>J14</f>
        <v>708.59241999999995</v>
      </c>
      <c r="K40" s="30">
        <f>IF(F40&lt;&gt;0,IF(H40&lt;&gt;0,ROUND(H40*100/F40,1),""),"")</f>
        <v>60.8</v>
      </c>
      <c r="L40" s="30">
        <f>IF(G40&lt;&gt;0,IF(H40&lt;&gt;0,ROUND(H40*100/G40,1),""),"")</f>
        <v>50.6</v>
      </c>
      <c r="M40" s="94"/>
    </row>
    <row r="41" spans="1:13" ht="15.75" x14ac:dyDescent="0.25">
      <c r="A41" s="28"/>
      <c r="B41" s="28"/>
      <c r="C41" s="28"/>
      <c r="D41" s="28"/>
      <c r="E41" s="29" t="s">
        <v>51</v>
      </c>
      <c r="F41" s="94">
        <f>F42-F40</f>
        <v>-1578.58655</v>
      </c>
      <c r="G41" s="94">
        <f>G42-G40</f>
        <v>208.09386999999992</v>
      </c>
      <c r="H41" s="94">
        <f>H42-H40</f>
        <v>-250.80979000000002</v>
      </c>
      <c r="I41" s="94"/>
      <c r="J41" s="94"/>
      <c r="K41" s="30">
        <f>IF(F41&lt;&gt;0,ROUND(H41*100/F41,1),"")</f>
        <v>15.9</v>
      </c>
      <c r="L41" s="30">
        <f>IF(G41&lt;&gt;0,ROUND(H41*100/G41,1),"")</f>
        <v>-120.5</v>
      </c>
      <c r="M41" s="94"/>
    </row>
    <row r="42" spans="1:13" ht="15.75" x14ac:dyDescent="0.25">
      <c r="A42" s="28"/>
      <c r="B42" s="28"/>
      <c r="C42" s="28"/>
      <c r="D42" s="28"/>
      <c r="E42" s="29" t="s">
        <v>52</v>
      </c>
      <c r="F42" s="94">
        <f>M14</f>
        <v>0</v>
      </c>
      <c r="G42" s="94">
        <f>I14</f>
        <v>2105.79387</v>
      </c>
      <c r="H42" s="94">
        <f>J14</f>
        <v>708.59241999999995</v>
      </c>
      <c r="I42" s="94"/>
      <c r="J42" s="94"/>
      <c r="K42" s="30" t="str">
        <f>IF(F42&lt;&gt;0,ROUND(H42*100/F42,1),"")</f>
        <v/>
      </c>
      <c r="L42" s="30">
        <f>IF(G42&lt;&gt;0,ROUND(H42*100/G42,1),"")</f>
        <v>33.6</v>
      </c>
      <c r="M42" s="94"/>
    </row>
  </sheetData>
  <mergeCells count="4">
    <mergeCell ref="A11:D11"/>
    <mergeCell ref="A7:H7"/>
    <mergeCell ref="A8:H8"/>
    <mergeCell ref="A9:H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view="pageBreakPreview" topLeftCell="B2" zoomScaleNormal="100" zoomScaleSheetLayoutView="100" workbookViewId="0">
      <selection activeCell="D5" sqref="D5:G5"/>
    </sheetView>
  </sheetViews>
  <sheetFormatPr defaultRowHeight="15" x14ac:dyDescent="0.25"/>
  <cols>
    <col min="1" max="1" width="0" style="37" hidden="1" customWidth="1"/>
    <col min="2" max="2" width="3.28515625" style="37" customWidth="1"/>
    <col min="3" max="3" width="3.140625" style="37" customWidth="1"/>
    <col min="4" max="4" width="56.140625" style="37" customWidth="1"/>
    <col min="5" max="7" width="9" style="31" customWidth="1"/>
    <col min="8" max="254" width="9.140625" style="31"/>
    <col min="255" max="255" width="0" style="31" hidden="1" customWidth="1"/>
    <col min="256" max="256" width="3.28515625" style="31" customWidth="1"/>
    <col min="257" max="257" width="3.140625" style="31" customWidth="1"/>
    <col min="258" max="258" width="56.140625" style="31" customWidth="1"/>
    <col min="259" max="263" width="9" style="31" customWidth="1"/>
    <col min="264" max="510" width="9.140625" style="31"/>
    <col min="511" max="511" width="0" style="31" hidden="1" customWidth="1"/>
    <col min="512" max="512" width="3.28515625" style="31" customWidth="1"/>
    <col min="513" max="513" width="3.140625" style="31" customWidth="1"/>
    <col min="514" max="514" width="56.140625" style="31" customWidth="1"/>
    <col min="515" max="519" width="9" style="31" customWidth="1"/>
    <col min="520" max="766" width="9.140625" style="31"/>
    <col min="767" max="767" width="0" style="31" hidden="1" customWidth="1"/>
    <col min="768" max="768" width="3.28515625" style="31" customWidth="1"/>
    <col min="769" max="769" width="3.140625" style="31" customWidth="1"/>
    <col min="770" max="770" width="56.140625" style="31" customWidth="1"/>
    <col min="771" max="775" width="9" style="31" customWidth="1"/>
    <col min="776" max="1022" width="9.140625" style="31"/>
    <col min="1023" max="1023" width="0" style="31" hidden="1" customWidth="1"/>
    <col min="1024" max="1024" width="3.28515625" style="31" customWidth="1"/>
    <col min="1025" max="1025" width="3.140625" style="31" customWidth="1"/>
    <col min="1026" max="1026" width="56.140625" style="31" customWidth="1"/>
    <col min="1027" max="1031" width="9" style="31" customWidth="1"/>
    <col min="1032" max="1278" width="9.140625" style="31"/>
    <col min="1279" max="1279" width="0" style="31" hidden="1" customWidth="1"/>
    <col min="1280" max="1280" width="3.28515625" style="31" customWidth="1"/>
    <col min="1281" max="1281" width="3.140625" style="31" customWidth="1"/>
    <col min="1282" max="1282" width="56.140625" style="31" customWidth="1"/>
    <col min="1283" max="1287" width="9" style="31" customWidth="1"/>
    <col min="1288" max="1534" width="9.140625" style="31"/>
    <col min="1535" max="1535" width="0" style="31" hidden="1" customWidth="1"/>
    <col min="1536" max="1536" width="3.28515625" style="31" customWidth="1"/>
    <col min="1537" max="1537" width="3.140625" style="31" customWidth="1"/>
    <col min="1538" max="1538" width="56.140625" style="31" customWidth="1"/>
    <col min="1539" max="1543" width="9" style="31" customWidth="1"/>
    <col min="1544" max="1790" width="9.140625" style="31"/>
    <col min="1791" max="1791" width="0" style="31" hidden="1" customWidth="1"/>
    <col min="1792" max="1792" width="3.28515625" style="31" customWidth="1"/>
    <col min="1793" max="1793" width="3.140625" style="31" customWidth="1"/>
    <col min="1794" max="1794" width="56.140625" style="31" customWidth="1"/>
    <col min="1795" max="1799" width="9" style="31" customWidth="1"/>
    <col min="1800" max="2046" width="9.140625" style="31"/>
    <col min="2047" max="2047" width="0" style="31" hidden="1" customWidth="1"/>
    <col min="2048" max="2048" width="3.28515625" style="31" customWidth="1"/>
    <col min="2049" max="2049" width="3.140625" style="31" customWidth="1"/>
    <col min="2050" max="2050" width="56.140625" style="31" customWidth="1"/>
    <col min="2051" max="2055" width="9" style="31" customWidth="1"/>
    <col min="2056" max="2302" width="9.140625" style="31"/>
    <col min="2303" max="2303" width="0" style="31" hidden="1" customWidth="1"/>
    <col min="2304" max="2304" width="3.28515625" style="31" customWidth="1"/>
    <col min="2305" max="2305" width="3.140625" style="31" customWidth="1"/>
    <col min="2306" max="2306" width="56.140625" style="31" customWidth="1"/>
    <col min="2307" max="2311" width="9" style="31" customWidth="1"/>
    <col min="2312" max="2558" width="9.140625" style="31"/>
    <col min="2559" max="2559" width="0" style="31" hidden="1" customWidth="1"/>
    <col min="2560" max="2560" width="3.28515625" style="31" customWidth="1"/>
    <col min="2561" max="2561" width="3.140625" style="31" customWidth="1"/>
    <col min="2562" max="2562" width="56.140625" style="31" customWidth="1"/>
    <col min="2563" max="2567" width="9" style="31" customWidth="1"/>
    <col min="2568" max="2814" width="9.140625" style="31"/>
    <col min="2815" max="2815" width="0" style="31" hidden="1" customWidth="1"/>
    <col min="2816" max="2816" width="3.28515625" style="31" customWidth="1"/>
    <col min="2817" max="2817" width="3.140625" style="31" customWidth="1"/>
    <col min="2818" max="2818" width="56.140625" style="31" customWidth="1"/>
    <col min="2819" max="2823" width="9" style="31" customWidth="1"/>
    <col min="2824" max="3070" width="9.140625" style="31"/>
    <col min="3071" max="3071" width="0" style="31" hidden="1" customWidth="1"/>
    <col min="3072" max="3072" width="3.28515625" style="31" customWidth="1"/>
    <col min="3073" max="3073" width="3.140625" style="31" customWidth="1"/>
    <col min="3074" max="3074" width="56.140625" style="31" customWidth="1"/>
    <col min="3075" max="3079" width="9" style="31" customWidth="1"/>
    <col min="3080" max="3326" width="9.140625" style="31"/>
    <col min="3327" max="3327" width="0" style="31" hidden="1" customWidth="1"/>
    <col min="3328" max="3328" width="3.28515625" style="31" customWidth="1"/>
    <col min="3329" max="3329" width="3.140625" style="31" customWidth="1"/>
    <col min="3330" max="3330" width="56.140625" style="31" customWidth="1"/>
    <col min="3331" max="3335" width="9" style="31" customWidth="1"/>
    <col min="3336" max="3582" width="9.140625" style="31"/>
    <col min="3583" max="3583" width="0" style="31" hidden="1" customWidth="1"/>
    <col min="3584" max="3584" width="3.28515625" style="31" customWidth="1"/>
    <col min="3585" max="3585" width="3.140625" style="31" customWidth="1"/>
    <col min="3586" max="3586" width="56.140625" style="31" customWidth="1"/>
    <col min="3587" max="3591" width="9" style="31" customWidth="1"/>
    <col min="3592" max="3838" width="9.140625" style="31"/>
    <col min="3839" max="3839" width="0" style="31" hidden="1" customWidth="1"/>
    <col min="3840" max="3840" width="3.28515625" style="31" customWidth="1"/>
    <col min="3841" max="3841" width="3.140625" style="31" customWidth="1"/>
    <col min="3842" max="3842" width="56.140625" style="31" customWidth="1"/>
    <col min="3843" max="3847" width="9" style="31" customWidth="1"/>
    <col min="3848" max="4094" width="9.140625" style="31"/>
    <col min="4095" max="4095" width="0" style="31" hidden="1" customWidth="1"/>
    <col min="4096" max="4096" width="3.28515625" style="31" customWidth="1"/>
    <col min="4097" max="4097" width="3.140625" style="31" customWidth="1"/>
    <col min="4098" max="4098" width="56.140625" style="31" customWidth="1"/>
    <col min="4099" max="4103" width="9" style="31" customWidth="1"/>
    <col min="4104" max="4350" width="9.140625" style="31"/>
    <col min="4351" max="4351" width="0" style="31" hidden="1" customWidth="1"/>
    <col min="4352" max="4352" width="3.28515625" style="31" customWidth="1"/>
    <col min="4353" max="4353" width="3.140625" style="31" customWidth="1"/>
    <col min="4354" max="4354" width="56.140625" style="31" customWidth="1"/>
    <col min="4355" max="4359" width="9" style="31" customWidth="1"/>
    <col min="4360" max="4606" width="9.140625" style="31"/>
    <col min="4607" max="4607" width="0" style="31" hidden="1" customWidth="1"/>
    <col min="4608" max="4608" width="3.28515625" style="31" customWidth="1"/>
    <col min="4609" max="4609" width="3.140625" style="31" customWidth="1"/>
    <col min="4610" max="4610" width="56.140625" style="31" customWidth="1"/>
    <col min="4611" max="4615" width="9" style="31" customWidth="1"/>
    <col min="4616" max="4862" width="9.140625" style="31"/>
    <col min="4863" max="4863" width="0" style="31" hidden="1" customWidth="1"/>
    <col min="4864" max="4864" width="3.28515625" style="31" customWidth="1"/>
    <col min="4865" max="4865" width="3.140625" style="31" customWidth="1"/>
    <col min="4866" max="4866" width="56.140625" style="31" customWidth="1"/>
    <col min="4867" max="4871" width="9" style="31" customWidth="1"/>
    <col min="4872" max="5118" width="9.140625" style="31"/>
    <col min="5119" max="5119" width="0" style="31" hidden="1" customWidth="1"/>
    <col min="5120" max="5120" width="3.28515625" style="31" customWidth="1"/>
    <col min="5121" max="5121" width="3.140625" style="31" customWidth="1"/>
    <col min="5122" max="5122" width="56.140625" style="31" customWidth="1"/>
    <col min="5123" max="5127" width="9" style="31" customWidth="1"/>
    <col min="5128" max="5374" width="9.140625" style="31"/>
    <col min="5375" max="5375" width="0" style="31" hidden="1" customWidth="1"/>
    <col min="5376" max="5376" width="3.28515625" style="31" customWidth="1"/>
    <col min="5377" max="5377" width="3.140625" style="31" customWidth="1"/>
    <col min="5378" max="5378" width="56.140625" style="31" customWidth="1"/>
    <col min="5379" max="5383" width="9" style="31" customWidth="1"/>
    <col min="5384" max="5630" width="9.140625" style="31"/>
    <col min="5631" max="5631" width="0" style="31" hidden="1" customWidth="1"/>
    <col min="5632" max="5632" width="3.28515625" style="31" customWidth="1"/>
    <col min="5633" max="5633" width="3.140625" style="31" customWidth="1"/>
    <col min="5634" max="5634" width="56.140625" style="31" customWidth="1"/>
    <col min="5635" max="5639" width="9" style="31" customWidth="1"/>
    <col min="5640" max="5886" width="9.140625" style="31"/>
    <col min="5887" max="5887" width="0" style="31" hidden="1" customWidth="1"/>
    <col min="5888" max="5888" width="3.28515625" style="31" customWidth="1"/>
    <col min="5889" max="5889" width="3.140625" style="31" customWidth="1"/>
    <col min="5890" max="5890" width="56.140625" style="31" customWidth="1"/>
    <col min="5891" max="5895" width="9" style="31" customWidth="1"/>
    <col min="5896" max="6142" width="9.140625" style="31"/>
    <col min="6143" max="6143" width="0" style="31" hidden="1" customWidth="1"/>
    <col min="6144" max="6144" width="3.28515625" style="31" customWidth="1"/>
    <col min="6145" max="6145" width="3.140625" style="31" customWidth="1"/>
    <col min="6146" max="6146" width="56.140625" style="31" customWidth="1"/>
    <col min="6147" max="6151" width="9" style="31" customWidth="1"/>
    <col min="6152" max="6398" width="9.140625" style="31"/>
    <col min="6399" max="6399" width="0" style="31" hidden="1" customWidth="1"/>
    <col min="6400" max="6400" width="3.28515625" style="31" customWidth="1"/>
    <col min="6401" max="6401" width="3.140625" style="31" customWidth="1"/>
    <col min="6402" max="6402" width="56.140625" style="31" customWidth="1"/>
    <col min="6403" max="6407" width="9" style="31" customWidth="1"/>
    <col min="6408" max="6654" width="9.140625" style="31"/>
    <col min="6655" max="6655" width="0" style="31" hidden="1" customWidth="1"/>
    <col min="6656" max="6656" width="3.28515625" style="31" customWidth="1"/>
    <col min="6657" max="6657" width="3.140625" style="31" customWidth="1"/>
    <col min="6658" max="6658" width="56.140625" style="31" customWidth="1"/>
    <col min="6659" max="6663" width="9" style="31" customWidth="1"/>
    <col min="6664" max="6910" width="9.140625" style="31"/>
    <col min="6911" max="6911" width="0" style="31" hidden="1" customWidth="1"/>
    <col min="6912" max="6912" width="3.28515625" style="31" customWidth="1"/>
    <col min="6913" max="6913" width="3.140625" style="31" customWidth="1"/>
    <col min="6914" max="6914" width="56.140625" style="31" customWidth="1"/>
    <col min="6915" max="6919" width="9" style="31" customWidth="1"/>
    <col min="6920" max="7166" width="9.140625" style="31"/>
    <col min="7167" max="7167" width="0" style="31" hidden="1" customWidth="1"/>
    <col min="7168" max="7168" width="3.28515625" style="31" customWidth="1"/>
    <col min="7169" max="7169" width="3.140625" style="31" customWidth="1"/>
    <col min="7170" max="7170" width="56.140625" style="31" customWidth="1"/>
    <col min="7171" max="7175" width="9" style="31" customWidth="1"/>
    <col min="7176" max="7422" width="9.140625" style="31"/>
    <col min="7423" max="7423" width="0" style="31" hidden="1" customWidth="1"/>
    <col min="7424" max="7424" width="3.28515625" style="31" customWidth="1"/>
    <col min="7425" max="7425" width="3.140625" style="31" customWidth="1"/>
    <col min="7426" max="7426" width="56.140625" style="31" customWidth="1"/>
    <col min="7427" max="7431" width="9" style="31" customWidth="1"/>
    <col min="7432" max="7678" width="9.140625" style="31"/>
    <col min="7679" max="7679" width="0" style="31" hidden="1" customWidth="1"/>
    <col min="7680" max="7680" width="3.28515625" style="31" customWidth="1"/>
    <col min="7681" max="7681" width="3.140625" style="31" customWidth="1"/>
    <col min="7682" max="7682" width="56.140625" style="31" customWidth="1"/>
    <col min="7683" max="7687" width="9" style="31" customWidth="1"/>
    <col min="7688" max="7934" width="9.140625" style="31"/>
    <col min="7935" max="7935" width="0" style="31" hidden="1" customWidth="1"/>
    <col min="7936" max="7936" width="3.28515625" style="31" customWidth="1"/>
    <col min="7937" max="7937" width="3.140625" style="31" customWidth="1"/>
    <col min="7938" max="7938" width="56.140625" style="31" customWidth="1"/>
    <col min="7939" max="7943" width="9" style="31" customWidth="1"/>
    <col min="7944" max="8190" width="9.140625" style="31"/>
    <col min="8191" max="8191" width="0" style="31" hidden="1" customWidth="1"/>
    <col min="8192" max="8192" width="3.28515625" style="31" customWidth="1"/>
    <col min="8193" max="8193" width="3.140625" style="31" customWidth="1"/>
    <col min="8194" max="8194" width="56.140625" style="31" customWidth="1"/>
    <col min="8195" max="8199" width="9" style="31" customWidth="1"/>
    <col min="8200" max="8446" width="9.140625" style="31"/>
    <col min="8447" max="8447" width="0" style="31" hidden="1" customWidth="1"/>
    <col min="8448" max="8448" width="3.28515625" style="31" customWidth="1"/>
    <col min="8449" max="8449" width="3.140625" style="31" customWidth="1"/>
    <col min="8450" max="8450" width="56.140625" style="31" customWidth="1"/>
    <col min="8451" max="8455" width="9" style="31" customWidth="1"/>
    <col min="8456" max="8702" width="9.140625" style="31"/>
    <col min="8703" max="8703" width="0" style="31" hidden="1" customWidth="1"/>
    <col min="8704" max="8704" width="3.28515625" style="31" customWidth="1"/>
    <col min="8705" max="8705" width="3.140625" style="31" customWidth="1"/>
    <col min="8706" max="8706" width="56.140625" style="31" customWidth="1"/>
    <col min="8707" max="8711" width="9" style="31" customWidth="1"/>
    <col min="8712" max="8958" width="9.140625" style="31"/>
    <col min="8959" max="8959" width="0" style="31" hidden="1" customWidth="1"/>
    <col min="8960" max="8960" width="3.28515625" style="31" customWidth="1"/>
    <col min="8961" max="8961" width="3.140625" style="31" customWidth="1"/>
    <col min="8962" max="8962" width="56.140625" style="31" customWidth="1"/>
    <col min="8963" max="8967" width="9" style="31" customWidth="1"/>
    <col min="8968" max="9214" width="9.140625" style="31"/>
    <col min="9215" max="9215" width="0" style="31" hidden="1" customWidth="1"/>
    <col min="9216" max="9216" width="3.28515625" style="31" customWidth="1"/>
    <col min="9217" max="9217" width="3.140625" style="31" customWidth="1"/>
    <col min="9218" max="9218" width="56.140625" style="31" customWidth="1"/>
    <col min="9219" max="9223" width="9" style="31" customWidth="1"/>
    <col min="9224" max="9470" width="9.140625" style="31"/>
    <col min="9471" max="9471" width="0" style="31" hidden="1" customWidth="1"/>
    <col min="9472" max="9472" width="3.28515625" style="31" customWidth="1"/>
    <col min="9473" max="9473" width="3.140625" style="31" customWidth="1"/>
    <col min="9474" max="9474" width="56.140625" style="31" customWidth="1"/>
    <col min="9475" max="9479" width="9" style="31" customWidth="1"/>
    <col min="9480" max="9726" width="9.140625" style="31"/>
    <col min="9727" max="9727" width="0" style="31" hidden="1" customWidth="1"/>
    <col min="9728" max="9728" width="3.28515625" style="31" customWidth="1"/>
    <col min="9729" max="9729" width="3.140625" style="31" customWidth="1"/>
    <col min="9730" max="9730" width="56.140625" style="31" customWidth="1"/>
    <col min="9731" max="9735" width="9" style="31" customWidth="1"/>
    <col min="9736" max="9982" width="9.140625" style="31"/>
    <col min="9983" max="9983" width="0" style="31" hidden="1" customWidth="1"/>
    <col min="9984" max="9984" width="3.28515625" style="31" customWidth="1"/>
    <col min="9985" max="9985" width="3.140625" style="31" customWidth="1"/>
    <col min="9986" max="9986" width="56.140625" style="31" customWidth="1"/>
    <col min="9987" max="9991" width="9" style="31" customWidth="1"/>
    <col min="9992" max="10238" width="9.140625" style="31"/>
    <col min="10239" max="10239" width="0" style="31" hidden="1" customWidth="1"/>
    <col min="10240" max="10240" width="3.28515625" style="31" customWidth="1"/>
    <col min="10241" max="10241" width="3.140625" style="31" customWidth="1"/>
    <col min="10242" max="10242" width="56.140625" style="31" customWidth="1"/>
    <col min="10243" max="10247" width="9" style="31" customWidth="1"/>
    <col min="10248" max="10494" width="9.140625" style="31"/>
    <col min="10495" max="10495" width="0" style="31" hidden="1" customWidth="1"/>
    <col min="10496" max="10496" width="3.28515625" style="31" customWidth="1"/>
    <col min="10497" max="10497" width="3.140625" style="31" customWidth="1"/>
    <col min="10498" max="10498" width="56.140625" style="31" customWidth="1"/>
    <col min="10499" max="10503" width="9" style="31" customWidth="1"/>
    <col min="10504" max="10750" width="9.140625" style="31"/>
    <col min="10751" max="10751" width="0" style="31" hidden="1" customWidth="1"/>
    <col min="10752" max="10752" width="3.28515625" style="31" customWidth="1"/>
    <col min="10753" max="10753" width="3.140625" style="31" customWidth="1"/>
    <col min="10754" max="10754" width="56.140625" style="31" customWidth="1"/>
    <col min="10755" max="10759" width="9" style="31" customWidth="1"/>
    <col min="10760" max="11006" width="9.140625" style="31"/>
    <col min="11007" max="11007" width="0" style="31" hidden="1" customWidth="1"/>
    <col min="11008" max="11008" width="3.28515625" style="31" customWidth="1"/>
    <col min="11009" max="11009" width="3.140625" style="31" customWidth="1"/>
    <col min="11010" max="11010" width="56.140625" style="31" customWidth="1"/>
    <col min="11011" max="11015" width="9" style="31" customWidth="1"/>
    <col min="11016" max="11262" width="9.140625" style="31"/>
    <col min="11263" max="11263" width="0" style="31" hidden="1" customWidth="1"/>
    <col min="11264" max="11264" width="3.28515625" style="31" customWidth="1"/>
    <col min="11265" max="11265" width="3.140625" style="31" customWidth="1"/>
    <col min="11266" max="11266" width="56.140625" style="31" customWidth="1"/>
    <col min="11267" max="11271" width="9" style="31" customWidth="1"/>
    <col min="11272" max="11518" width="9.140625" style="31"/>
    <col min="11519" max="11519" width="0" style="31" hidden="1" customWidth="1"/>
    <col min="11520" max="11520" width="3.28515625" style="31" customWidth="1"/>
    <col min="11521" max="11521" width="3.140625" style="31" customWidth="1"/>
    <col min="11522" max="11522" width="56.140625" style="31" customWidth="1"/>
    <col min="11523" max="11527" width="9" style="31" customWidth="1"/>
    <col min="11528" max="11774" width="9.140625" style="31"/>
    <col min="11775" max="11775" width="0" style="31" hidden="1" customWidth="1"/>
    <col min="11776" max="11776" width="3.28515625" style="31" customWidth="1"/>
    <col min="11777" max="11777" width="3.140625" style="31" customWidth="1"/>
    <col min="11778" max="11778" width="56.140625" style="31" customWidth="1"/>
    <col min="11779" max="11783" width="9" style="31" customWidth="1"/>
    <col min="11784" max="12030" width="9.140625" style="31"/>
    <col min="12031" max="12031" width="0" style="31" hidden="1" customWidth="1"/>
    <col min="12032" max="12032" width="3.28515625" style="31" customWidth="1"/>
    <col min="12033" max="12033" width="3.140625" style="31" customWidth="1"/>
    <col min="12034" max="12034" width="56.140625" style="31" customWidth="1"/>
    <col min="12035" max="12039" width="9" style="31" customWidth="1"/>
    <col min="12040" max="12286" width="9.140625" style="31"/>
    <col min="12287" max="12287" width="0" style="31" hidden="1" customWidth="1"/>
    <col min="12288" max="12288" width="3.28515625" style="31" customWidth="1"/>
    <col min="12289" max="12289" width="3.140625" style="31" customWidth="1"/>
    <col min="12290" max="12290" width="56.140625" style="31" customWidth="1"/>
    <col min="12291" max="12295" width="9" style="31" customWidth="1"/>
    <col min="12296" max="12542" width="9.140625" style="31"/>
    <col min="12543" max="12543" width="0" style="31" hidden="1" customWidth="1"/>
    <col min="12544" max="12544" width="3.28515625" style="31" customWidth="1"/>
    <col min="12545" max="12545" width="3.140625" style="31" customWidth="1"/>
    <col min="12546" max="12546" width="56.140625" style="31" customWidth="1"/>
    <col min="12547" max="12551" width="9" style="31" customWidth="1"/>
    <col min="12552" max="12798" width="9.140625" style="31"/>
    <col min="12799" max="12799" width="0" style="31" hidden="1" customWidth="1"/>
    <col min="12800" max="12800" width="3.28515625" style="31" customWidth="1"/>
    <col min="12801" max="12801" width="3.140625" style="31" customWidth="1"/>
    <col min="12802" max="12802" width="56.140625" style="31" customWidth="1"/>
    <col min="12803" max="12807" width="9" style="31" customWidth="1"/>
    <col min="12808" max="13054" width="9.140625" style="31"/>
    <col min="13055" max="13055" width="0" style="31" hidden="1" customWidth="1"/>
    <col min="13056" max="13056" width="3.28515625" style="31" customWidth="1"/>
    <col min="13057" max="13057" width="3.140625" style="31" customWidth="1"/>
    <col min="13058" max="13058" width="56.140625" style="31" customWidth="1"/>
    <col min="13059" max="13063" width="9" style="31" customWidth="1"/>
    <col min="13064" max="13310" width="9.140625" style="31"/>
    <col min="13311" max="13311" width="0" style="31" hidden="1" customWidth="1"/>
    <col min="13312" max="13312" width="3.28515625" style="31" customWidth="1"/>
    <col min="13313" max="13313" width="3.140625" style="31" customWidth="1"/>
    <col min="13314" max="13314" width="56.140625" style="31" customWidth="1"/>
    <col min="13315" max="13319" width="9" style="31" customWidth="1"/>
    <col min="13320" max="13566" width="9.140625" style="31"/>
    <col min="13567" max="13567" width="0" style="31" hidden="1" customWidth="1"/>
    <col min="13568" max="13568" width="3.28515625" style="31" customWidth="1"/>
    <col min="13569" max="13569" width="3.140625" style="31" customWidth="1"/>
    <col min="13570" max="13570" width="56.140625" style="31" customWidth="1"/>
    <col min="13571" max="13575" width="9" style="31" customWidth="1"/>
    <col min="13576" max="13822" width="9.140625" style="31"/>
    <col min="13823" max="13823" width="0" style="31" hidden="1" customWidth="1"/>
    <col min="13824" max="13824" width="3.28515625" style="31" customWidth="1"/>
    <col min="13825" max="13825" width="3.140625" style="31" customWidth="1"/>
    <col min="13826" max="13826" width="56.140625" style="31" customWidth="1"/>
    <col min="13827" max="13831" width="9" style="31" customWidth="1"/>
    <col min="13832" max="14078" width="9.140625" style="31"/>
    <col min="14079" max="14079" width="0" style="31" hidden="1" customWidth="1"/>
    <col min="14080" max="14080" width="3.28515625" style="31" customWidth="1"/>
    <col min="14081" max="14081" width="3.140625" style="31" customWidth="1"/>
    <col min="14082" max="14082" width="56.140625" style="31" customWidth="1"/>
    <col min="14083" max="14087" width="9" style="31" customWidth="1"/>
    <col min="14088" max="14334" width="9.140625" style="31"/>
    <col min="14335" max="14335" width="0" style="31" hidden="1" customWidth="1"/>
    <col min="14336" max="14336" width="3.28515625" style="31" customWidth="1"/>
    <col min="14337" max="14337" width="3.140625" style="31" customWidth="1"/>
    <col min="14338" max="14338" width="56.140625" style="31" customWidth="1"/>
    <col min="14339" max="14343" width="9" style="31" customWidth="1"/>
    <col min="14344" max="14590" width="9.140625" style="31"/>
    <col min="14591" max="14591" width="0" style="31" hidden="1" customWidth="1"/>
    <col min="14592" max="14592" width="3.28515625" style="31" customWidth="1"/>
    <col min="14593" max="14593" width="3.140625" style="31" customWidth="1"/>
    <col min="14594" max="14594" width="56.140625" style="31" customWidth="1"/>
    <col min="14595" max="14599" width="9" style="31" customWidth="1"/>
    <col min="14600" max="14846" width="9.140625" style="31"/>
    <col min="14847" max="14847" width="0" style="31" hidden="1" customWidth="1"/>
    <col min="14848" max="14848" width="3.28515625" style="31" customWidth="1"/>
    <col min="14849" max="14849" width="3.140625" style="31" customWidth="1"/>
    <col min="14850" max="14850" width="56.140625" style="31" customWidth="1"/>
    <col min="14851" max="14855" width="9" style="31" customWidth="1"/>
    <col min="14856" max="15102" width="9.140625" style="31"/>
    <col min="15103" max="15103" width="0" style="31" hidden="1" customWidth="1"/>
    <col min="15104" max="15104" width="3.28515625" style="31" customWidth="1"/>
    <col min="15105" max="15105" width="3.140625" style="31" customWidth="1"/>
    <col min="15106" max="15106" width="56.140625" style="31" customWidth="1"/>
    <col min="15107" max="15111" width="9" style="31" customWidth="1"/>
    <col min="15112" max="15358" width="9.140625" style="31"/>
    <col min="15359" max="15359" width="0" style="31" hidden="1" customWidth="1"/>
    <col min="15360" max="15360" width="3.28515625" style="31" customWidth="1"/>
    <col min="15361" max="15361" width="3.140625" style="31" customWidth="1"/>
    <col min="15362" max="15362" width="56.140625" style="31" customWidth="1"/>
    <col min="15363" max="15367" width="9" style="31" customWidth="1"/>
    <col min="15368" max="15614" width="9.140625" style="31"/>
    <col min="15615" max="15615" width="0" style="31" hidden="1" customWidth="1"/>
    <col min="15616" max="15616" width="3.28515625" style="31" customWidth="1"/>
    <col min="15617" max="15617" width="3.140625" style="31" customWidth="1"/>
    <col min="15618" max="15618" width="56.140625" style="31" customWidth="1"/>
    <col min="15619" max="15623" width="9" style="31" customWidth="1"/>
    <col min="15624" max="15870" width="9.140625" style="31"/>
    <col min="15871" max="15871" width="0" style="31" hidden="1" customWidth="1"/>
    <col min="15872" max="15872" width="3.28515625" style="31" customWidth="1"/>
    <col min="15873" max="15873" width="3.140625" style="31" customWidth="1"/>
    <col min="15874" max="15874" width="56.140625" style="31" customWidth="1"/>
    <col min="15875" max="15879" width="9" style="31" customWidth="1"/>
    <col min="15880" max="16126" width="9.140625" style="31"/>
    <col min="16127" max="16127" width="0" style="31" hidden="1" customWidth="1"/>
    <col min="16128" max="16128" width="3.28515625" style="31" customWidth="1"/>
    <col min="16129" max="16129" width="3.140625" style="31" customWidth="1"/>
    <col min="16130" max="16130" width="56.140625" style="31" customWidth="1"/>
    <col min="16131" max="16135" width="9" style="31" customWidth="1"/>
    <col min="16136" max="16384" width="9.140625" style="31"/>
  </cols>
  <sheetData>
    <row r="1" spans="1:8" s="36" customFormat="1" ht="15" hidden="1" customHeight="1" x14ac:dyDescent="0.25">
      <c r="A1" s="32"/>
      <c r="B1" s="33"/>
      <c r="C1" s="33"/>
      <c r="D1" s="34"/>
      <c r="E1" s="95"/>
      <c r="F1" s="95"/>
      <c r="G1" s="35"/>
    </row>
    <row r="2" spans="1:8" x14ac:dyDescent="0.25">
      <c r="D2" s="120" t="s">
        <v>161</v>
      </c>
      <c r="E2" s="121"/>
      <c r="F2" s="121"/>
      <c r="G2" s="121"/>
    </row>
    <row r="3" spans="1:8" x14ac:dyDescent="0.25">
      <c r="D3" s="122" t="s">
        <v>53</v>
      </c>
      <c r="E3" s="122"/>
      <c r="F3" s="122"/>
      <c r="G3" s="122"/>
    </row>
    <row r="4" spans="1:8" x14ac:dyDescent="0.25">
      <c r="D4" s="123" t="str">
        <f>CONCATENATE("МО ","""",LEFT(E13,FIND("*",E13,1)-1),""" ")</f>
        <v xml:space="preserve">МО "Поломское" </v>
      </c>
      <c r="E4" s="123"/>
      <c r="F4" s="123"/>
      <c r="G4" s="123"/>
    </row>
    <row r="5" spans="1:8" x14ac:dyDescent="0.25">
      <c r="D5" s="124" t="s">
        <v>223</v>
      </c>
      <c r="E5" s="124"/>
      <c r="F5" s="124"/>
      <c r="G5" s="124"/>
    </row>
    <row r="6" spans="1:8" x14ac:dyDescent="0.25">
      <c r="E6" s="110"/>
      <c r="F6" s="110"/>
      <c r="G6" s="110"/>
    </row>
    <row r="7" spans="1:8" ht="15.75" x14ac:dyDescent="0.25">
      <c r="C7" s="118" t="s">
        <v>2</v>
      </c>
      <c r="D7" s="118"/>
      <c r="E7" s="118"/>
      <c r="F7" s="118"/>
      <c r="G7" s="118"/>
    </row>
    <row r="8" spans="1:8" ht="15.75" x14ac:dyDescent="0.25">
      <c r="C8" s="118" t="s">
        <v>54</v>
      </c>
      <c r="D8" s="118"/>
      <c r="E8" s="118"/>
      <c r="F8" s="118"/>
      <c r="G8" s="118"/>
    </row>
    <row r="9" spans="1:8" ht="15.75" customHeight="1" x14ac:dyDescent="0.25">
      <c r="B9" s="38"/>
      <c r="C9" s="119" t="str">
        <f>CONCATENATE("""",LEFT(E13,FIND("*",E13,1)-1),""" ","  за ",IF(MID(E13,FIND("*",E13,1)+4,2)="04","1 квартал ",IF(MID(E13,FIND("*",E13,1)+4,2)="07","1 полугодие ",IF(MID(E13,FIND("*",E13,1)+4,2)="10","9 месяцев ",""))),IF(MID(E13,FIND("*",E13,1)+4,2)="01",CONCATENATE(TEXT(VALUE(RIGHT(E13,4)-1),"0000")," год"),CONCATENATE(RIGHT(E13,4)," года")))</f>
        <v>"Поломское"   за 1 полугодие 2015 года</v>
      </c>
      <c r="D9" s="119"/>
      <c r="E9" s="119"/>
      <c r="F9" s="119"/>
      <c r="G9" s="119"/>
    </row>
    <row r="10" spans="1:8" x14ac:dyDescent="0.25">
      <c r="F10" s="39"/>
      <c r="G10" s="39" t="s">
        <v>55</v>
      </c>
    </row>
    <row r="11" spans="1:8" s="36" customFormat="1" ht="83.25" customHeight="1" x14ac:dyDescent="0.25">
      <c r="A11" s="32"/>
      <c r="B11" s="40" t="s">
        <v>56</v>
      </c>
      <c r="C11" s="40" t="s">
        <v>57</v>
      </c>
      <c r="D11" s="41" t="s">
        <v>6</v>
      </c>
      <c r="E11" s="43" t="str">
        <f>CONCATENATE("Уточнён-ный план на ",IF(MID(E13,FIND("*",E13,1)+4,2)="01",CONCATENATE(TEXT(VALUE(RIGHT(E13,4)-1),"0000")," год"),CONCATENATE(RIGHT(E13,4)," год")))</f>
        <v>Уточнён-ный план на 2015 год</v>
      </c>
      <c r="F11" s="42" t="str">
        <f>CONCATENATE("Исполнение на ",RIGHT(E13,10))</f>
        <v>Исполнение на 01.07.2015</v>
      </c>
      <c r="G11" s="43" t="s">
        <v>59</v>
      </c>
      <c r="H11" s="31"/>
    </row>
    <row r="12" spans="1:8" s="46" customFormat="1" ht="45.75" hidden="1" customHeight="1" x14ac:dyDescent="0.25">
      <c r="A12" s="44" t="s">
        <v>60</v>
      </c>
      <c r="B12" s="44" t="s">
        <v>61</v>
      </c>
      <c r="C12" s="44" t="s">
        <v>62</v>
      </c>
      <c r="D12" s="44" t="s">
        <v>63</v>
      </c>
      <c r="E12" s="45" t="s">
        <v>213</v>
      </c>
      <c r="F12" s="45" t="s">
        <v>214</v>
      </c>
      <c r="G12" s="45" t="s">
        <v>12</v>
      </c>
    </row>
    <row r="13" spans="1:8" s="49" customFormat="1" ht="36.75" hidden="1" customHeight="1" x14ac:dyDescent="0.2">
      <c r="A13" s="47" t="s">
        <v>64</v>
      </c>
      <c r="B13" s="47" t="s">
        <v>56</v>
      </c>
      <c r="C13" s="47" t="s">
        <v>57</v>
      </c>
      <c r="D13" s="47" t="s">
        <v>58</v>
      </c>
      <c r="E13" s="48" t="s">
        <v>212</v>
      </c>
      <c r="F13" s="48" t="s">
        <v>16</v>
      </c>
      <c r="G13" s="48" t="s">
        <v>17</v>
      </c>
    </row>
    <row r="14" spans="1:8" s="54" customFormat="1" ht="13.5" hidden="1" customHeight="1" x14ac:dyDescent="0.2">
      <c r="A14" s="50" t="s">
        <v>65</v>
      </c>
      <c r="B14" s="51" t="s">
        <v>65</v>
      </c>
      <c r="C14" s="51" t="s">
        <v>65</v>
      </c>
      <c r="D14" s="52" t="s">
        <v>66</v>
      </c>
      <c r="E14" s="96">
        <v>2105.79387</v>
      </c>
      <c r="F14" s="96">
        <v>708.59241999999995</v>
      </c>
      <c r="G14" s="53">
        <v>33.6</v>
      </c>
    </row>
    <row r="15" spans="1:8" s="49" customFormat="1" ht="14.25" x14ac:dyDescent="0.2">
      <c r="A15" s="47" t="s">
        <v>67</v>
      </c>
      <c r="B15" s="51" t="s">
        <v>27</v>
      </c>
      <c r="C15" s="51" t="s">
        <v>19</v>
      </c>
      <c r="D15" s="55" t="s">
        <v>68</v>
      </c>
      <c r="E15" s="96">
        <v>1391.39841</v>
      </c>
      <c r="F15" s="96">
        <v>660.97739999999999</v>
      </c>
      <c r="G15" s="53">
        <v>47.5</v>
      </c>
    </row>
    <row r="16" spans="1:8" s="36" customFormat="1" ht="24.75" x14ac:dyDescent="0.25">
      <c r="A16" s="32" t="s">
        <v>69</v>
      </c>
      <c r="B16" s="33" t="s">
        <v>27</v>
      </c>
      <c r="C16" s="33" t="s">
        <v>70</v>
      </c>
      <c r="D16" s="34" t="s">
        <v>71</v>
      </c>
      <c r="E16" s="95">
        <v>475.6</v>
      </c>
      <c r="F16" s="95">
        <v>270.00072999999998</v>
      </c>
      <c r="G16" s="35">
        <v>56.8</v>
      </c>
    </row>
    <row r="17" spans="1:7" s="36" customFormat="1" ht="36.75" x14ac:dyDescent="0.25">
      <c r="A17" s="32" t="s">
        <v>73</v>
      </c>
      <c r="B17" s="33" t="s">
        <v>27</v>
      </c>
      <c r="C17" s="33" t="s">
        <v>74</v>
      </c>
      <c r="D17" s="34" t="s">
        <v>75</v>
      </c>
      <c r="E17" s="95">
        <v>915.79840999999999</v>
      </c>
      <c r="F17" s="95">
        <v>390.97667000000001</v>
      </c>
      <c r="G17" s="35">
        <v>42.7</v>
      </c>
    </row>
    <row r="18" spans="1:7" s="49" customFormat="1" ht="14.25" x14ac:dyDescent="0.2">
      <c r="A18" s="47" t="s">
        <v>76</v>
      </c>
      <c r="B18" s="51" t="s">
        <v>70</v>
      </c>
      <c r="C18" s="51" t="s">
        <v>19</v>
      </c>
      <c r="D18" s="55" t="s">
        <v>77</v>
      </c>
      <c r="E18" s="96">
        <v>64.3</v>
      </c>
      <c r="F18" s="96">
        <v>26.55986</v>
      </c>
      <c r="G18" s="53">
        <v>41.3</v>
      </c>
    </row>
    <row r="19" spans="1:7" s="36" customFormat="1" x14ac:dyDescent="0.25">
      <c r="A19" s="32" t="s">
        <v>78</v>
      </c>
      <c r="B19" s="33" t="s">
        <v>70</v>
      </c>
      <c r="C19" s="33" t="s">
        <v>79</v>
      </c>
      <c r="D19" s="34" t="s">
        <v>80</v>
      </c>
      <c r="E19" s="95">
        <v>64.3</v>
      </c>
      <c r="F19" s="95">
        <v>26.55986</v>
      </c>
      <c r="G19" s="35">
        <v>41.3</v>
      </c>
    </row>
    <row r="20" spans="1:7" s="49" customFormat="1" ht="14.25" x14ac:dyDescent="0.2">
      <c r="A20" s="47" t="s">
        <v>83</v>
      </c>
      <c r="B20" s="51" t="s">
        <v>79</v>
      </c>
      <c r="C20" s="51" t="s">
        <v>19</v>
      </c>
      <c r="D20" s="55" t="s">
        <v>84</v>
      </c>
      <c r="E20" s="96">
        <v>54.5</v>
      </c>
      <c r="F20" s="96">
        <v>4.1195199999999996</v>
      </c>
      <c r="G20" s="53">
        <v>7.6</v>
      </c>
    </row>
    <row r="21" spans="1:7" s="36" customFormat="1" x14ac:dyDescent="0.25">
      <c r="A21" s="32" t="s">
        <v>85</v>
      </c>
      <c r="B21" s="33" t="s">
        <v>79</v>
      </c>
      <c r="C21" s="33" t="s">
        <v>33</v>
      </c>
      <c r="D21" s="34" t="s">
        <v>86</v>
      </c>
      <c r="E21" s="95">
        <v>54.5</v>
      </c>
      <c r="F21" s="95">
        <v>4.1195199999999996</v>
      </c>
      <c r="G21" s="35">
        <v>7.6</v>
      </c>
    </row>
    <row r="22" spans="1:7" s="49" customFormat="1" ht="14.25" x14ac:dyDescent="0.2">
      <c r="A22" s="47" t="s">
        <v>88</v>
      </c>
      <c r="B22" s="51" t="s">
        <v>74</v>
      </c>
      <c r="C22" s="51" t="s">
        <v>19</v>
      </c>
      <c r="D22" s="55" t="s">
        <v>89</v>
      </c>
      <c r="E22" s="96">
        <v>417.59546</v>
      </c>
      <c r="F22" s="96"/>
      <c r="G22" s="53">
        <v>0</v>
      </c>
    </row>
    <row r="23" spans="1:7" s="36" customFormat="1" x14ac:dyDescent="0.25">
      <c r="A23" s="32" t="s">
        <v>90</v>
      </c>
      <c r="B23" s="33" t="s">
        <v>74</v>
      </c>
      <c r="C23" s="33" t="s">
        <v>91</v>
      </c>
      <c r="D23" s="34" t="s">
        <v>215</v>
      </c>
      <c r="E23" s="95">
        <v>417.59546</v>
      </c>
      <c r="F23" s="95"/>
      <c r="G23" s="35">
        <v>0</v>
      </c>
    </row>
    <row r="24" spans="1:7" s="49" customFormat="1" ht="14.25" x14ac:dyDescent="0.2">
      <c r="A24" s="47" t="s">
        <v>92</v>
      </c>
      <c r="B24" s="51" t="s">
        <v>93</v>
      </c>
      <c r="C24" s="51" t="s">
        <v>19</v>
      </c>
      <c r="D24" s="55" t="s">
        <v>94</v>
      </c>
      <c r="E24" s="96">
        <v>178</v>
      </c>
      <c r="F24" s="96">
        <v>16.935639999999999</v>
      </c>
      <c r="G24" s="53">
        <v>9.5</v>
      </c>
    </row>
    <row r="25" spans="1:7" s="36" customFormat="1" x14ac:dyDescent="0.25">
      <c r="A25" s="32" t="s">
        <v>162</v>
      </c>
      <c r="B25" s="33" t="s">
        <v>93</v>
      </c>
      <c r="C25" s="33" t="s">
        <v>27</v>
      </c>
      <c r="D25" s="34" t="s">
        <v>163</v>
      </c>
      <c r="E25" s="95">
        <v>150</v>
      </c>
      <c r="F25" s="95"/>
      <c r="G25" s="35">
        <v>0</v>
      </c>
    </row>
    <row r="26" spans="1:7" s="36" customFormat="1" x14ac:dyDescent="0.25">
      <c r="A26" s="32" t="s">
        <v>95</v>
      </c>
      <c r="B26" s="33" t="s">
        <v>93</v>
      </c>
      <c r="C26" s="33" t="s">
        <v>79</v>
      </c>
      <c r="D26" s="34" t="s">
        <v>96</v>
      </c>
      <c r="E26" s="95">
        <v>28</v>
      </c>
      <c r="F26" s="95">
        <v>16.935639999999999</v>
      </c>
      <c r="G26" s="35">
        <v>60.5</v>
      </c>
    </row>
    <row r="27" spans="1:7" x14ac:dyDescent="0.25">
      <c r="B27" s="56"/>
      <c r="C27" s="57"/>
      <c r="D27" s="25" t="s">
        <v>98</v>
      </c>
      <c r="E27" s="97">
        <f>E14</f>
        <v>2105.79387</v>
      </c>
      <c r="F27" s="97">
        <f>F14</f>
        <v>708.59241999999995</v>
      </c>
      <c r="G27" s="58">
        <f>G14</f>
        <v>33.6</v>
      </c>
    </row>
    <row r="28" spans="1:7" ht="24.75" x14ac:dyDescent="0.25">
      <c r="B28" s="56"/>
      <c r="C28" s="57"/>
      <c r="D28" s="59" t="s">
        <v>99</v>
      </c>
      <c r="E28" s="97"/>
      <c r="F28" s="97"/>
      <c r="G28" s="58" t="str">
        <f>IF(F28&lt;&gt;0,IF(E28&lt;&gt;0,ROUND(100*F28/E28,1),""),"")</f>
        <v/>
      </c>
    </row>
    <row r="29" spans="1:7" x14ac:dyDescent="0.25">
      <c r="B29" s="56"/>
      <c r="C29" s="57"/>
      <c r="D29" s="60" t="s">
        <v>100</v>
      </c>
      <c r="E29" s="97">
        <f>E27+E28</f>
        <v>2105.79387</v>
      </c>
      <c r="F29" s="97">
        <f>F27+F28</f>
        <v>708.59241999999995</v>
      </c>
      <c r="G29" s="58">
        <f>IF(F29&lt;&gt;0,IF(E29&lt;&gt;0,ROUND(100*F29/E29,1),""),"")</f>
        <v>33.6</v>
      </c>
    </row>
  </sheetData>
  <mergeCells count="7">
    <mergeCell ref="C8:G8"/>
    <mergeCell ref="C9:G9"/>
    <mergeCell ref="D2:G2"/>
    <mergeCell ref="D3:G3"/>
    <mergeCell ref="D4:G4"/>
    <mergeCell ref="D5:G5"/>
    <mergeCell ref="C7:G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view="pageBreakPreview" topLeftCell="A2" zoomScaleNormal="100" zoomScaleSheetLayoutView="100" workbookViewId="0">
      <selection activeCell="H5" sqref="H5:J5"/>
    </sheetView>
  </sheetViews>
  <sheetFormatPr defaultRowHeight="15" x14ac:dyDescent="0.25"/>
  <cols>
    <col min="1" max="1" width="50.85546875" style="37" customWidth="1"/>
    <col min="2" max="2" width="5.85546875" style="65" customWidth="1"/>
    <col min="3" max="3" width="7" style="65" hidden="1" customWidth="1"/>
    <col min="4" max="4" width="4" style="65" customWidth="1"/>
    <col min="5" max="5" width="3.42578125" style="65" customWidth="1"/>
    <col min="6" max="6" width="9.140625" style="65" customWidth="1"/>
    <col min="7" max="7" width="4.5703125" style="65" customWidth="1"/>
    <col min="8" max="10" width="9" style="66" customWidth="1"/>
    <col min="11" max="254" width="9.140625" style="31"/>
    <col min="255" max="255" width="50.85546875" style="31" customWidth="1"/>
    <col min="256" max="256" width="5.85546875" style="31" customWidth="1"/>
    <col min="257" max="257" width="0" style="31" hidden="1" customWidth="1"/>
    <col min="258" max="258" width="4" style="31" customWidth="1"/>
    <col min="259" max="259" width="3.42578125" style="31" customWidth="1"/>
    <col min="260" max="260" width="9.140625" style="31" customWidth="1"/>
    <col min="261" max="261" width="4.5703125" style="31" customWidth="1"/>
    <col min="262" max="266" width="9" style="31" customWidth="1"/>
    <col min="267" max="510" width="9.140625" style="31"/>
    <col min="511" max="511" width="50.85546875" style="31" customWidth="1"/>
    <col min="512" max="512" width="5.85546875" style="31" customWidth="1"/>
    <col min="513" max="513" width="0" style="31" hidden="1" customWidth="1"/>
    <col min="514" max="514" width="4" style="31" customWidth="1"/>
    <col min="515" max="515" width="3.42578125" style="31" customWidth="1"/>
    <col min="516" max="516" width="9.140625" style="31" customWidth="1"/>
    <col min="517" max="517" width="4.5703125" style="31" customWidth="1"/>
    <col min="518" max="522" width="9" style="31" customWidth="1"/>
    <col min="523" max="766" width="9.140625" style="31"/>
    <col min="767" max="767" width="50.85546875" style="31" customWidth="1"/>
    <col min="768" max="768" width="5.85546875" style="31" customWidth="1"/>
    <col min="769" max="769" width="0" style="31" hidden="1" customWidth="1"/>
    <col min="770" max="770" width="4" style="31" customWidth="1"/>
    <col min="771" max="771" width="3.42578125" style="31" customWidth="1"/>
    <col min="772" max="772" width="9.140625" style="31" customWidth="1"/>
    <col min="773" max="773" width="4.5703125" style="31" customWidth="1"/>
    <col min="774" max="778" width="9" style="31" customWidth="1"/>
    <col min="779" max="1022" width="9.140625" style="31"/>
    <col min="1023" max="1023" width="50.85546875" style="31" customWidth="1"/>
    <col min="1024" max="1024" width="5.85546875" style="31" customWidth="1"/>
    <col min="1025" max="1025" width="0" style="31" hidden="1" customWidth="1"/>
    <col min="1026" max="1026" width="4" style="31" customWidth="1"/>
    <col min="1027" max="1027" width="3.42578125" style="31" customWidth="1"/>
    <col min="1028" max="1028" width="9.140625" style="31" customWidth="1"/>
    <col min="1029" max="1029" width="4.5703125" style="31" customWidth="1"/>
    <col min="1030" max="1034" width="9" style="31" customWidth="1"/>
    <col min="1035" max="1278" width="9.140625" style="31"/>
    <col min="1279" max="1279" width="50.85546875" style="31" customWidth="1"/>
    <col min="1280" max="1280" width="5.85546875" style="31" customWidth="1"/>
    <col min="1281" max="1281" width="0" style="31" hidden="1" customWidth="1"/>
    <col min="1282" max="1282" width="4" style="31" customWidth="1"/>
    <col min="1283" max="1283" width="3.42578125" style="31" customWidth="1"/>
    <col min="1284" max="1284" width="9.140625" style="31" customWidth="1"/>
    <col min="1285" max="1285" width="4.5703125" style="31" customWidth="1"/>
    <col min="1286" max="1290" width="9" style="31" customWidth="1"/>
    <col min="1291" max="1534" width="9.140625" style="31"/>
    <col min="1535" max="1535" width="50.85546875" style="31" customWidth="1"/>
    <col min="1536" max="1536" width="5.85546875" style="31" customWidth="1"/>
    <col min="1537" max="1537" width="0" style="31" hidden="1" customWidth="1"/>
    <col min="1538" max="1538" width="4" style="31" customWidth="1"/>
    <col min="1539" max="1539" width="3.42578125" style="31" customWidth="1"/>
    <col min="1540" max="1540" width="9.140625" style="31" customWidth="1"/>
    <col min="1541" max="1541" width="4.5703125" style="31" customWidth="1"/>
    <col min="1542" max="1546" width="9" style="31" customWidth="1"/>
    <col min="1547" max="1790" width="9.140625" style="31"/>
    <col min="1791" max="1791" width="50.85546875" style="31" customWidth="1"/>
    <col min="1792" max="1792" width="5.85546875" style="31" customWidth="1"/>
    <col min="1793" max="1793" width="0" style="31" hidden="1" customWidth="1"/>
    <col min="1794" max="1794" width="4" style="31" customWidth="1"/>
    <col min="1795" max="1795" width="3.42578125" style="31" customWidth="1"/>
    <col min="1796" max="1796" width="9.140625" style="31" customWidth="1"/>
    <col min="1797" max="1797" width="4.5703125" style="31" customWidth="1"/>
    <col min="1798" max="1802" width="9" style="31" customWidth="1"/>
    <col min="1803" max="2046" width="9.140625" style="31"/>
    <col min="2047" max="2047" width="50.85546875" style="31" customWidth="1"/>
    <col min="2048" max="2048" width="5.85546875" style="31" customWidth="1"/>
    <col min="2049" max="2049" width="0" style="31" hidden="1" customWidth="1"/>
    <col min="2050" max="2050" width="4" style="31" customWidth="1"/>
    <col min="2051" max="2051" width="3.42578125" style="31" customWidth="1"/>
    <col min="2052" max="2052" width="9.140625" style="31" customWidth="1"/>
    <col min="2053" max="2053" width="4.5703125" style="31" customWidth="1"/>
    <col min="2054" max="2058" width="9" style="31" customWidth="1"/>
    <col min="2059" max="2302" width="9.140625" style="31"/>
    <col min="2303" max="2303" width="50.85546875" style="31" customWidth="1"/>
    <col min="2304" max="2304" width="5.85546875" style="31" customWidth="1"/>
    <col min="2305" max="2305" width="0" style="31" hidden="1" customWidth="1"/>
    <col min="2306" max="2306" width="4" style="31" customWidth="1"/>
    <col min="2307" max="2307" width="3.42578125" style="31" customWidth="1"/>
    <col min="2308" max="2308" width="9.140625" style="31" customWidth="1"/>
    <col min="2309" max="2309" width="4.5703125" style="31" customWidth="1"/>
    <col min="2310" max="2314" width="9" style="31" customWidth="1"/>
    <col min="2315" max="2558" width="9.140625" style="31"/>
    <col min="2559" max="2559" width="50.85546875" style="31" customWidth="1"/>
    <col min="2560" max="2560" width="5.85546875" style="31" customWidth="1"/>
    <col min="2561" max="2561" width="0" style="31" hidden="1" customWidth="1"/>
    <col min="2562" max="2562" width="4" style="31" customWidth="1"/>
    <col min="2563" max="2563" width="3.42578125" style="31" customWidth="1"/>
    <col min="2564" max="2564" width="9.140625" style="31" customWidth="1"/>
    <col min="2565" max="2565" width="4.5703125" style="31" customWidth="1"/>
    <col min="2566" max="2570" width="9" style="31" customWidth="1"/>
    <col min="2571" max="2814" width="9.140625" style="31"/>
    <col min="2815" max="2815" width="50.85546875" style="31" customWidth="1"/>
    <col min="2816" max="2816" width="5.85546875" style="31" customWidth="1"/>
    <col min="2817" max="2817" width="0" style="31" hidden="1" customWidth="1"/>
    <col min="2818" max="2818" width="4" style="31" customWidth="1"/>
    <col min="2819" max="2819" width="3.42578125" style="31" customWidth="1"/>
    <col min="2820" max="2820" width="9.140625" style="31" customWidth="1"/>
    <col min="2821" max="2821" width="4.5703125" style="31" customWidth="1"/>
    <col min="2822" max="2826" width="9" style="31" customWidth="1"/>
    <col min="2827" max="3070" width="9.140625" style="31"/>
    <col min="3071" max="3071" width="50.85546875" style="31" customWidth="1"/>
    <col min="3072" max="3072" width="5.85546875" style="31" customWidth="1"/>
    <col min="3073" max="3073" width="0" style="31" hidden="1" customWidth="1"/>
    <col min="3074" max="3074" width="4" style="31" customWidth="1"/>
    <col min="3075" max="3075" width="3.42578125" style="31" customWidth="1"/>
    <col min="3076" max="3076" width="9.140625" style="31" customWidth="1"/>
    <col min="3077" max="3077" width="4.5703125" style="31" customWidth="1"/>
    <col min="3078" max="3082" width="9" style="31" customWidth="1"/>
    <col min="3083" max="3326" width="9.140625" style="31"/>
    <col min="3327" max="3327" width="50.85546875" style="31" customWidth="1"/>
    <col min="3328" max="3328" width="5.85546875" style="31" customWidth="1"/>
    <col min="3329" max="3329" width="0" style="31" hidden="1" customWidth="1"/>
    <col min="3330" max="3330" width="4" style="31" customWidth="1"/>
    <col min="3331" max="3331" width="3.42578125" style="31" customWidth="1"/>
    <col min="3332" max="3332" width="9.140625" style="31" customWidth="1"/>
    <col min="3333" max="3333" width="4.5703125" style="31" customWidth="1"/>
    <col min="3334" max="3338" width="9" style="31" customWidth="1"/>
    <col min="3339" max="3582" width="9.140625" style="31"/>
    <col min="3583" max="3583" width="50.85546875" style="31" customWidth="1"/>
    <col min="3584" max="3584" width="5.85546875" style="31" customWidth="1"/>
    <col min="3585" max="3585" width="0" style="31" hidden="1" customWidth="1"/>
    <col min="3586" max="3586" width="4" style="31" customWidth="1"/>
    <col min="3587" max="3587" width="3.42578125" style="31" customWidth="1"/>
    <col min="3588" max="3588" width="9.140625" style="31" customWidth="1"/>
    <col min="3589" max="3589" width="4.5703125" style="31" customWidth="1"/>
    <col min="3590" max="3594" width="9" style="31" customWidth="1"/>
    <col min="3595" max="3838" width="9.140625" style="31"/>
    <col min="3839" max="3839" width="50.85546875" style="31" customWidth="1"/>
    <col min="3840" max="3840" width="5.85546875" style="31" customWidth="1"/>
    <col min="3841" max="3841" width="0" style="31" hidden="1" customWidth="1"/>
    <col min="3842" max="3842" width="4" style="31" customWidth="1"/>
    <col min="3843" max="3843" width="3.42578125" style="31" customWidth="1"/>
    <col min="3844" max="3844" width="9.140625" style="31" customWidth="1"/>
    <col min="3845" max="3845" width="4.5703125" style="31" customWidth="1"/>
    <col min="3846" max="3850" width="9" style="31" customWidth="1"/>
    <col min="3851" max="4094" width="9.140625" style="31"/>
    <col min="4095" max="4095" width="50.85546875" style="31" customWidth="1"/>
    <col min="4096" max="4096" width="5.85546875" style="31" customWidth="1"/>
    <col min="4097" max="4097" width="0" style="31" hidden="1" customWidth="1"/>
    <col min="4098" max="4098" width="4" style="31" customWidth="1"/>
    <col min="4099" max="4099" width="3.42578125" style="31" customWidth="1"/>
    <col min="4100" max="4100" width="9.140625" style="31" customWidth="1"/>
    <col min="4101" max="4101" width="4.5703125" style="31" customWidth="1"/>
    <col min="4102" max="4106" width="9" style="31" customWidth="1"/>
    <col min="4107" max="4350" width="9.140625" style="31"/>
    <col min="4351" max="4351" width="50.85546875" style="31" customWidth="1"/>
    <col min="4352" max="4352" width="5.85546875" style="31" customWidth="1"/>
    <col min="4353" max="4353" width="0" style="31" hidden="1" customWidth="1"/>
    <col min="4354" max="4354" width="4" style="31" customWidth="1"/>
    <col min="4355" max="4355" width="3.42578125" style="31" customWidth="1"/>
    <col min="4356" max="4356" width="9.140625" style="31" customWidth="1"/>
    <col min="4357" max="4357" width="4.5703125" style="31" customWidth="1"/>
    <col min="4358" max="4362" width="9" style="31" customWidth="1"/>
    <col min="4363" max="4606" width="9.140625" style="31"/>
    <col min="4607" max="4607" width="50.85546875" style="31" customWidth="1"/>
    <col min="4608" max="4608" width="5.85546875" style="31" customWidth="1"/>
    <col min="4609" max="4609" width="0" style="31" hidden="1" customWidth="1"/>
    <col min="4610" max="4610" width="4" style="31" customWidth="1"/>
    <col min="4611" max="4611" width="3.42578125" style="31" customWidth="1"/>
    <col min="4612" max="4612" width="9.140625" style="31" customWidth="1"/>
    <col min="4613" max="4613" width="4.5703125" style="31" customWidth="1"/>
    <col min="4614" max="4618" width="9" style="31" customWidth="1"/>
    <col min="4619" max="4862" width="9.140625" style="31"/>
    <col min="4863" max="4863" width="50.85546875" style="31" customWidth="1"/>
    <col min="4864" max="4864" width="5.85546875" style="31" customWidth="1"/>
    <col min="4865" max="4865" width="0" style="31" hidden="1" customWidth="1"/>
    <col min="4866" max="4866" width="4" style="31" customWidth="1"/>
    <col min="4867" max="4867" width="3.42578125" style="31" customWidth="1"/>
    <col min="4868" max="4868" width="9.140625" style="31" customWidth="1"/>
    <col min="4869" max="4869" width="4.5703125" style="31" customWidth="1"/>
    <col min="4870" max="4874" width="9" style="31" customWidth="1"/>
    <col min="4875" max="5118" width="9.140625" style="31"/>
    <col min="5119" max="5119" width="50.85546875" style="31" customWidth="1"/>
    <col min="5120" max="5120" width="5.85546875" style="31" customWidth="1"/>
    <col min="5121" max="5121" width="0" style="31" hidden="1" customWidth="1"/>
    <col min="5122" max="5122" width="4" style="31" customWidth="1"/>
    <col min="5123" max="5123" width="3.42578125" style="31" customWidth="1"/>
    <col min="5124" max="5124" width="9.140625" style="31" customWidth="1"/>
    <col min="5125" max="5125" width="4.5703125" style="31" customWidth="1"/>
    <col min="5126" max="5130" width="9" style="31" customWidth="1"/>
    <col min="5131" max="5374" width="9.140625" style="31"/>
    <col min="5375" max="5375" width="50.85546875" style="31" customWidth="1"/>
    <col min="5376" max="5376" width="5.85546875" style="31" customWidth="1"/>
    <col min="5377" max="5377" width="0" style="31" hidden="1" customWidth="1"/>
    <col min="5378" max="5378" width="4" style="31" customWidth="1"/>
    <col min="5379" max="5379" width="3.42578125" style="31" customWidth="1"/>
    <col min="5380" max="5380" width="9.140625" style="31" customWidth="1"/>
    <col min="5381" max="5381" width="4.5703125" style="31" customWidth="1"/>
    <col min="5382" max="5386" width="9" style="31" customWidth="1"/>
    <col min="5387" max="5630" width="9.140625" style="31"/>
    <col min="5631" max="5631" width="50.85546875" style="31" customWidth="1"/>
    <col min="5632" max="5632" width="5.85546875" style="31" customWidth="1"/>
    <col min="5633" max="5633" width="0" style="31" hidden="1" customWidth="1"/>
    <col min="5634" max="5634" width="4" style="31" customWidth="1"/>
    <col min="5635" max="5635" width="3.42578125" style="31" customWidth="1"/>
    <col min="5636" max="5636" width="9.140625" style="31" customWidth="1"/>
    <col min="5637" max="5637" width="4.5703125" style="31" customWidth="1"/>
    <col min="5638" max="5642" width="9" style="31" customWidth="1"/>
    <col min="5643" max="5886" width="9.140625" style="31"/>
    <col min="5887" max="5887" width="50.85546875" style="31" customWidth="1"/>
    <col min="5888" max="5888" width="5.85546875" style="31" customWidth="1"/>
    <col min="5889" max="5889" width="0" style="31" hidden="1" customWidth="1"/>
    <col min="5890" max="5890" width="4" style="31" customWidth="1"/>
    <col min="5891" max="5891" width="3.42578125" style="31" customWidth="1"/>
    <col min="5892" max="5892" width="9.140625" style="31" customWidth="1"/>
    <col min="5893" max="5893" width="4.5703125" style="31" customWidth="1"/>
    <col min="5894" max="5898" width="9" style="31" customWidth="1"/>
    <col min="5899" max="6142" width="9.140625" style="31"/>
    <col min="6143" max="6143" width="50.85546875" style="31" customWidth="1"/>
    <col min="6144" max="6144" width="5.85546875" style="31" customWidth="1"/>
    <col min="6145" max="6145" width="0" style="31" hidden="1" customWidth="1"/>
    <col min="6146" max="6146" width="4" style="31" customWidth="1"/>
    <col min="6147" max="6147" width="3.42578125" style="31" customWidth="1"/>
    <col min="6148" max="6148" width="9.140625" style="31" customWidth="1"/>
    <col min="6149" max="6149" width="4.5703125" style="31" customWidth="1"/>
    <col min="6150" max="6154" width="9" style="31" customWidth="1"/>
    <col min="6155" max="6398" width="9.140625" style="31"/>
    <col min="6399" max="6399" width="50.85546875" style="31" customWidth="1"/>
    <col min="6400" max="6400" width="5.85546875" style="31" customWidth="1"/>
    <col min="6401" max="6401" width="0" style="31" hidden="1" customWidth="1"/>
    <col min="6402" max="6402" width="4" style="31" customWidth="1"/>
    <col min="6403" max="6403" width="3.42578125" style="31" customWidth="1"/>
    <col min="6404" max="6404" width="9.140625" style="31" customWidth="1"/>
    <col min="6405" max="6405" width="4.5703125" style="31" customWidth="1"/>
    <col min="6406" max="6410" width="9" style="31" customWidth="1"/>
    <col min="6411" max="6654" width="9.140625" style="31"/>
    <col min="6655" max="6655" width="50.85546875" style="31" customWidth="1"/>
    <col min="6656" max="6656" width="5.85546875" style="31" customWidth="1"/>
    <col min="6657" max="6657" width="0" style="31" hidden="1" customWidth="1"/>
    <col min="6658" max="6658" width="4" style="31" customWidth="1"/>
    <col min="6659" max="6659" width="3.42578125" style="31" customWidth="1"/>
    <col min="6660" max="6660" width="9.140625" style="31" customWidth="1"/>
    <col min="6661" max="6661" width="4.5703125" style="31" customWidth="1"/>
    <col min="6662" max="6666" width="9" style="31" customWidth="1"/>
    <col min="6667" max="6910" width="9.140625" style="31"/>
    <col min="6911" max="6911" width="50.85546875" style="31" customWidth="1"/>
    <col min="6912" max="6912" width="5.85546875" style="31" customWidth="1"/>
    <col min="6913" max="6913" width="0" style="31" hidden="1" customWidth="1"/>
    <col min="6914" max="6914" width="4" style="31" customWidth="1"/>
    <col min="6915" max="6915" width="3.42578125" style="31" customWidth="1"/>
    <col min="6916" max="6916" width="9.140625" style="31" customWidth="1"/>
    <col min="6917" max="6917" width="4.5703125" style="31" customWidth="1"/>
    <col min="6918" max="6922" width="9" style="31" customWidth="1"/>
    <col min="6923" max="7166" width="9.140625" style="31"/>
    <col min="7167" max="7167" width="50.85546875" style="31" customWidth="1"/>
    <col min="7168" max="7168" width="5.85546875" style="31" customWidth="1"/>
    <col min="7169" max="7169" width="0" style="31" hidden="1" customWidth="1"/>
    <col min="7170" max="7170" width="4" style="31" customWidth="1"/>
    <col min="7171" max="7171" width="3.42578125" style="31" customWidth="1"/>
    <col min="7172" max="7172" width="9.140625" style="31" customWidth="1"/>
    <col min="7173" max="7173" width="4.5703125" style="31" customWidth="1"/>
    <col min="7174" max="7178" width="9" style="31" customWidth="1"/>
    <col min="7179" max="7422" width="9.140625" style="31"/>
    <col min="7423" max="7423" width="50.85546875" style="31" customWidth="1"/>
    <col min="7424" max="7424" width="5.85546875" style="31" customWidth="1"/>
    <col min="7425" max="7425" width="0" style="31" hidden="1" customWidth="1"/>
    <col min="7426" max="7426" width="4" style="31" customWidth="1"/>
    <col min="7427" max="7427" width="3.42578125" style="31" customWidth="1"/>
    <col min="7428" max="7428" width="9.140625" style="31" customWidth="1"/>
    <col min="7429" max="7429" width="4.5703125" style="31" customWidth="1"/>
    <col min="7430" max="7434" width="9" style="31" customWidth="1"/>
    <col min="7435" max="7678" width="9.140625" style="31"/>
    <col min="7679" max="7679" width="50.85546875" style="31" customWidth="1"/>
    <col min="7680" max="7680" width="5.85546875" style="31" customWidth="1"/>
    <col min="7681" max="7681" width="0" style="31" hidden="1" customWidth="1"/>
    <col min="7682" max="7682" width="4" style="31" customWidth="1"/>
    <col min="7683" max="7683" width="3.42578125" style="31" customWidth="1"/>
    <col min="7684" max="7684" width="9.140625" style="31" customWidth="1"/>
    <col min="7685" max="7685" width="4.5703125" style="31" customWidth="1"/>
    <col min="7686" max="7690" width="9" style="31" customWidth="1"/>
    <col min="7691" max="7934" width="9.140625" style="31"/>
    <col min="7935" max="7935" width="50.85546875" style="31" customWidth="1"/>
    <col min="7936" max="7936" width="5.85546875" style="31" customWidth="1"/>
    <col min="7937" max="7937" width="0" style="31" hidden="1" customWidth="1"/>
    <col min="7938" max="7938" width="4" style="31" customWidth="1"/>
    <col min="7939" max="7939" width="3.42578125" style="31" customWidth="1"/>
    <col min="7940" max="7940" width="9.140625" style="31" customWidth="1"/>
    <col min="7941" max="7941" width="4.5703125" style="31" customWidth="1"/>
    <col min="7942" max="7946" width="9" style="31" customWidth="1"/>
    <col min="7947" max="8190" width="9.140625" style="31"/>
    <col min="8191" max="8191" width="50.85546875" style="31" customWidth="1"/>
    <col min="8192" max="8192" width="5.85546875" style="31" customWidth="1"/>
    <col min="8193" max="8193" width="0" style="31" hidden="1" customWidth="1"/>
    <col min="8194" max="8194" width="4" style="31" customWidth="1"/>
    <col min="8195" max="8195" width="3.42578125" style="31" customWidth="1"/>
    <col min="8196" max="8196" width="9.140625" style="31" customWidth="1"/>
    <col min="8197" max="8197" width="4.5703125" style="31" customWidth="1"/>
    <col min="8198" max="8202" width="9" style="31" customWidth="1"/>
    <col min="8203" max="8446" width="9.140625" style="31"/>
    <col min="8447" max="8447" width="50.85546875" style="31" customWidth="1"/>
    <col min="8448" max="8448" width="5.85546875" style="31" customWidth="1"/>
    <col min="8449" max="8449" width="0" style="31" hidden="1" customWidth="1"/>
    <col min="8450" max="8450" width="4" style="31" customWidth="1"/>
    <col min="8451" max="8451" width="3.42578125" style="31" customWidth="1"/>
    <col min="8452" max="8452" width="9.140625" style="31" customWidth="1"/>
    <col min="8453" max="8453" width="4.5703125" style="31" customWidth="1"/>
    <col min="8454" max="8458" width="9" style="31" customWidth="1"/>
    <col min="8459" max="8702" width="9.140625" style="31"/>
    <col min="8703" max="8703" width="50.85546875" style="31" customWidth="1"/>
    <col min="8704" max="8704" width="5.85546875" style="31" customWidth="1"/>
    <col min="8705" max="8705" width="0" style="31" hidden="1" customWidth="1"/>
    <col min="8706" max="8706" width="4" style="31" customWidth="1"/>
    <col min="8707" max="8707" width="3.42578125" style="31" customWidth="1"/>
    <col min="8708" max="8708" width="9.140625" style="31" customWidth="1"/>
    <col min="8709" max="8709" width="4.5703125" style="31" customWidth="1"/>
    <col min="8710" max="8714" width="9" style="31" customWidth="1"/>
    <col min="8715" max="8958" width="9.140625" style="31"/>
    <col min="8959" max="8959" width="50.85546875" style="31" customWidth="1"/>
    <col min="8960" max="8960" width="5.85546875" style="31" customWidth="1"/>
    <col min="8961" max="8961" width="0" style="31" hidden="1" customWidth="1"/>
    <col min="8962" max="8962" width="4" style="31" customWidth="1"/>
    <col min="8963" max="8963" width="3.42578125" style="31" customWidth="1"/>
    <col min="8964" max="8964" width="9.140625" style="31" customWidth="1"/>
    <col min="8965" max="8965" width="4.5703125" style="31" customWidth="1"/>
    <col min="8966" max="8970" width="9" style="31" customWidth="1"/>
    <col min="8971" max="9214" width="9.140625" style="31"/>
    <col min="9215" max="9215" width="50.85546875" style="31" customWidth="1"/>
    <col min="9216" max="9216" width="5.85546875" style="31" customWidth="1"/>
    <col min="9217" max="9217" width="0" style="31" hidden="1" customWidth="1"/>
    <col min="9218" max="9218" width="4" style="31" customWidth="1"/>
    <col min="9219" max="9219" width="3.42578125" style="31" customWidth="1"/>
    <col min="9220" max="9220" width="9.140625" style="31" customWidth="1"/>
    <col min="9221" max="9221" width="4.5703125" style="31" customWidth="1"/>
    <col min="9222" max="9226" width="9" style="31" customWidth="1"/>
    <col min="9227" max="9470" width="9.140625" style="31"/>
    <col min="9471" max="9471" width="50.85546875" style="31" customWidth="1"/>
    <col min="9472" max="9472" width="5.85546875" style="31" customWidth="1"/>
    <col min="9473" max="9473" width="0" style="31" hidden="1" customWidth="1"/>
    <col min="9474" max="9474" width="4" style="31" customWidth="1"/>
    <col min="9475" max="9475" width="3.42578125" style="31" customWidth="1"/>
    <col min="9476" max="9476" width="9.140625" style="31" customWidth="1"/>
    <col min="9477" max="9477" width="4.5703125" style="31" customWidth="1"/>
    <col min="9478" max="9482" width="9" style="31" customWidth="1"/>
    <col min="9483" max="9726" width="9.140625" style="31"/>
    <col min="9727" max="9727" width="50.85546875" style="31" customWidth="1"/>
    <col min="9728" max="9728" width="5.85546875" style="31" customWidth="1"/>
    <col min="9729" max="9729" width="0" style="31" hidden="1" customWidth="1"/>
    <col min="9730" max="9730" width="4" style="31" customWidth="1"/>
    <col min="9731" max="9731" width="3.42578125" style="31" customWidth="1"/>
    <col min="9732" max="9732" width="9.140625" style="31" customWidth="1"/>
    <col min="9733" max="9733" width="4.5703125" style="31" customWidth="1"/>
    <col min="9734" max="9738" width="9" style="31" customWidth="1"/>
    <col min="9739" max="9982" width="9.140625" style="31"/>
    <col min="9983" max="9983" width="50.85546875" style="31" customWidth="1"/>
    <col min="9984" max="9984" width="5.85546875" style="31" customWidth="1"/>
    <col min="9985" max="9985" width="0" style="31" hidden="1" customWidth="1"/>
    <col min="9986" max="9986" width="4" style="31" customWidth="1"/>
    <col min="9987" max="9987" width="3.42578125" style="31" customWidth="1"/>
    <col min="9988" max="9988" width="9.140625" style="31" customWidth="1"/>
    <col min="9989" max="9989" width="4.5703125" style="31" customWidth="1"/>
    <col min="9990" max="9994" width="9" style="31" customWidth="1"/>
    <col min="9995" max="10238" width="9.140625" style="31"/>
    <col min="10239" max="10239" width="50.85546875" style="31" customWidth="1"/>
    <col min="10240" max="10240" width="5.85546875" style="31" customWidth="1"/>
    <col min="10241" max="10241" width="0" style="31" hidden="1" customWidth="1"/>
    <col min="10242" max="10242" width="4" style="31" customWidth="1"/>
    <col min="10243" max="10243" width="3.42578125" style="31" customWidth="1"/>
    <col min="10244" max="10244" width="9.140625" style="31" customWidth="1"/>
    <col min="10245" max="10245" width="4.5703125" style="31" customWidth="1"/>
    <col min="10246" max="10250" width="9" style="31" customWidth="1"/>
    <col min="10251" max="10494" width="9.140625" style="31"/>
    <col min="10495" max="10495" width="50.85546875" style="31" customWidth="1"/>
    <col min="10496" max="10496" width="5.85546875" style="31" customWidth="1"/>
    <col min="10497" max="10497" width="0" style="31" hidden="1" customWidth="1"/>
    <col min="10498" max="10498" width="4" style="31" customWidth="1"/>
    <col min="10499" max="10499" width="3.42578125" style="31" customWidth="1"/>
    <col min="10500" max="10500" width="9.140625" style="31" customWidth="1"/>
    <col min="10501" max="10501" width="4.5703125" style="31" customWidth="1"/>
    <col min="10502" max="10506" width="9" style="31" customWidth="1"/>
    <col min="10507" max="10750" width="9.140625" style="31"/>
    <col min="10751" max="10751" width="50.85546875" style="31" customWidth="1"/>
    <col min="10752" max="10752" width="5.85546875" style="31" customWidth="1"/>
    <col min="10753" max="10753" width="0" style="31" hidden="1" customWidth="1"/>
    <col min="10754" max="10754" width="4" style="31" customWidth="1"/>
    <col min="10755" max="10755" width="3.42578125" style="31" customWidth="1"/>
    <col min="10756" max="10756" width="9.140625" style="31" customWidth="1"/>
    <col min="10757" max="10757" width="4.5703125" style="31" customWidth="1"/>
    <col min="10758" max="10762" width="9" style="31" customWidth="1"/>
    <col min="10763" max="11006" width="9.140625" style="31"/>
    <col min="11007" max="11007" width="50.85546875" style="31" customWidth="1"/>
    <col min="11008" max="11008" width="5.85546875" style="31" customWidth="1"/>
    <col min="11009" max="11009" width="0" style="31" hidden="1" customWidth="1"/>
    <col min="11010" max="11010" width="4" style="31" customWidth="1"/>
    <col min="11011" max="11011" width="3.42578125" style="31" customWidth="1"/>
    <col min="11012" max="11012" width="9.140625" style="31" customWidth="1"/>
    <col min="11013" max="11013" width="4.5703125" style="31" customWidth="1"/>
    <col min="11014" max="11018" width="9" style="31" customWidth="1"/>
    <col min="11019" max="11262" width="9.140625" style="31"/>
    <col min="11263" max="11263" width="50.85546875" style="31" customWidth="1"/>
    <col min="11264" max="11264" width="5.85546875" style="31" customWidth="1"/>
    <col min="11265" max="11265" width="0" style="31" hidden="1" customWidth="1"/>
    <col min="11266" max="11266" width="4" style="31" customWidth="1"/>
    <col min="11267" max="11267" width="3.42578125" style="31" customWidth="1"/>
    <col min="11268" max="11268" width="9.140625" style="31" customWidth="1"/>
    <col min="11269" max="11269" width="4.5703125" style="31" customWidth="1"/>
    <col min="11270" max="11274" width="9" style="31" customWidth="1"/>
    <col min="11275" max="11518" width="9.140625" style="31"/>
    <col min="11519" max="11519" width="50.85546875" style="31" customWidth="1"/>
    <col min="11520" max="11520" width="5.85546875" style="31" customWidth="1"/>
    <col min="11521" max="11521" width="0" style="31" hidden="1" customWidth="1"/>
    <col min="11522" max="11522" width="4" style="31" customWidth="1"/>
    <col min="11523" max="11523" width="3.42578125" style="31" customWidth="1"/>
    <col min="11524" max="11524" width="9.140625" style="31" customWidth="1"/>
    <col min="11525" max="11525" width="4.5703125" style="31" customWidth="1"/>
    <col min="11526" max="11530" width="9" style="31" customWidth="1"/>
    <col min="11531" max="11774" width="9.140625" style="31"/>
    <col min="11775" max="11775" width="50.85546875" style="31" customWidth="1"/>
    <col min="11776" max="11776" width="5.85546875" style="31" customWidth="1"/>
    <col min="11777" max="11777" width="0" style="31" hidden="1" customWidth="1"/>
    <col min="11778" max="11778" width="4" style="31" customWidth="1"/>
    <col min="11779" max="11779" width="3.42578125" style="31" customWidth="1"/>
    <col min="11780" max="11780" width="9.140625" style="31" customWidth="1"/>
    <col min="11781" max="11781" width="4.5703125" style="31" customWidth="1"/>
    <col min="11782" max="11786" width="9" style="31" customWidth="1"/>
    <col min="11787" max="12030" width="9.140625" style="31"/>
    <col min="12031" max="12031" width="50.85546875" style="31" customWidth="1"/>
    <col min="12032" max="12032" width="5.85546875" style="31" customWidth="1"/>
    <col min="12033" max="12033" width="0" style="31" hidden="1" customWidth="1"/>
    <col min="12034" max="12034" width="4" style="31" customWidth="1"/>
    <col min="12035" max="12035" width="3.42578125" style="31" customWidth="1"/>
    <col min="12036" max="12036" width="9.140625" style="31" customWidth="1"/>
    <col min="12037" max="12037" width="4.5703125" style="31" customWidth="1"/>
    <col min="12038" max="12042" width="9" style="31" customWidth="1"/>
    <col min="12043" max="12286" width="9.140625" style="31"/>
    <col min="12287" max="12287" width="50.85546875" style="31" customWidth="1"/>
    <col min="12288" max="12288" width="5.85546875" style="31" customWidth="1"/>
    <col min="12289" max="12289" width="0" style="31" hidden="1" customWidth="1"/>
    <col min="12290" max="12290" width="4" style="31" customWidth="1"/>
    <col min="12291" max="12291" width="3.42578125" style="31" customWidth="1"/>
    <col min="12292" max="12292" width="9.140625" style="31" customWidth="1"/>
    <col min="12293" max="12293" width="4.5703125" style="31" customWidth="1"/>
    <col min="12294" max="12298" width="9" style="31" customWidth="1"/>
    <col min="12299" max="12542" width="9.140625" style="31"/>
    <col min="12543" max="12543" width="50.85546875" style="31" customWidth="1"/>
    <col min="12544" max="12544" width="5.85546875" style="31" customWidth="1"/>
    <col min="12545" max="12545" width="0" style="31" hidden="1" customWidth="1"/>
    <col min="12546" max="12546" width="4" style="31" customWidth="1"/>
    <col min="12547" max="12547" width="3.42578125" style="31" customWidth="1"/>
    <col min="12548" max="12548" width="9.140625" style="31" customWidth="1"/>
    <col min="12549" max="12549" width="4.5703125" style="31" customWidth="1"/>
    <col min="12550" max="12554" width="9" style="31" customWidth="1"/>
    <col min="12555" max="12798" width="9.140625" style="31"/>
    <col min="12799" max="12799" width="50.85546875" style="31" customWidth="1"/>
    <col min="12800" max="12800" width="5.85546875" style="31" customWidth="1"/>
    <col min="12801" max="12801" width="0" style="31" hidden="1" customWidth="1"/>
    <col min="12802" max="12802" width="4" style="31" customWidth="1"/>
    <col min="12803" max="12803" width="3.42578125" style="31" customWidth="1"/>
    <col min="12804" max="12804" width="9.140625" style="31" customWidth="1"/>
    <col min="12805" max="12805" width="4.5703125" style="31" customWidth="1"/>
    <col min="12806" max="12810" width="9" style="31" customWidth="1"/>
    <col min="12811" max="13054" width="9.140625" style="31"/>
    <col min="13055" max="13055" width="50.85546875" style="31" customWidth="1"/>
    <col min="13056" max="13056" width="5.85546875" style="31" customWidth="1"/>
    <col min="13057" max="13057" width="0" style="31" hidden="1" customWidth="1"/>
    <col min="13058" max="13058" width="4" style="31" customWidth="1"/>
    <col min="13059" max="13059" width="3.42578125" style="31" customWidth="1"/>
    <col min="13060" max="13060" width="9.140625" style="31" customWidth="1"/>
    <col min="13061" max="13061" width="4.5703125" style="31" customWidth="1"/>
    <col min="13062" max="13066" width="9" style="31" customWidth="1"/>
    <col min="13067" max="13310" width="9.140625" style="31"/>
    <col min="13311" max="13311" width="50.85546875" style="31" customWidth="1"/>
    <col min="13312" max="13312" width="5.85546875" style="31" customWidth="1"/>
    <col min="13313" max="13313" width="0" style="31" hidden="1" customWidth="1"/>
    <col min="13314" max="13314" width="4" style="31" customWidth="1"/>
    <col min="13315" max="13315" width="3.42578125" style="31" customWidth="1"/>
    <col min="13316" max="13316" width="9.140625" style="31" customWidth="1"/>
    <col min="13317" max="13317" width="4.5703125" style="31" customWidth="1"/>
    <col min="13318" max="13322" width="9" style="31" customWidth="1"/>
    <col min="13323" max="13566" width="9.140625" style="31"/>
    <col min="13567" max="13567" width="50.85546875" style="31" customWidth="1"/>
    <col min="13568" max="13568" width="5.85546875" style="31" customWidth="1"/>
    <col min="13569" max="13569" width="0" style="31" hidden="1" customWidth="1"/>
    <col min="13570" max="13570" width="4" style="31" customWidth="1"/>
    <col min="13571" max="13571" width="3.42578125" style="31" customWidth="1"/>
    <col min="13572" max="13572" width="9.140625" style="31" customWidth="1"/>
    <col min="13573" max="13573" width="4.5703125" style="31" customWidth="1"/>
    <col min="13574" max="13578" width="9" style="31" customWidth="1"/>
    <col min="13579" max="13822" width="9.140625" style="31"/>
    <col min="13823" max="13823" width="50.85546875" style="31" customWidth="1"/>
    <col min="13824" max="13824" width="5.85546875" style="31" customWidth="1"/>
    <col min="13825" max="13825" width="0" style="31" hidden="1" customWidth="1"/>
    <col min="13826" max="13826" width="4" style="31" customWidth="1"/>
    <col min="13827" max="13827" width="3.42578125" style="31" customWidth="1"/>
    <col min="13828" max="13828" width="9.140625" style="31" customWidth="1"/>
    <col min="13829" max="13829" width="4.5703125" style="31" customWidth="1"/>
    <col min="13830" max="13834" width="9" style="31" customWidth="1"/>
    <col min="13835" max="14078" width="9.140625" style="31"/>
    <col min="14079" max="14079" width="50.85546875" style="31" customWidth="1"/>
    <col min="14080" max="14080" width="5.85546875" style="31" customWidth="1"/>
    <col min="14081" max="14081" width="0" style="31" hidden="1" customWidth="1"/>
    <col min="14082" max="14082" width="4" style="31" customWidth="1"/>
    <col min="14083" max="14083" width="3.42578125" style="31" customWidth="1"/>
    <col min="14084" max="14084" width="9.140625" style="31" customWidth="1"/>
    <col min="14085" max="14085" width="4.5703125" style="31" customWidth="1"/>
    <col min="14086" max="14090" width="9" style="31" customWidth="1"/>
    <col min="14091" max="14334" width="9.140625" style="31"/>
    <col min="14335" max="14335" width="50.85546875" style="31" customWidth="1"/>
    <col min="14336" max="14336" width="5.85546875" style="31" customWidth="1"/>
    <col min="14337" max="14337" width="0" style="31" hidden="1" customWidth="1"/>
    <col min="14338" max="14338" width="4" style="31" customWidth="1"/>
    <col min="14339" max="14339" width="3.42578125" style="31" customWidth="1"/>
    <col min="14340" max="14340" width="9.140625" style="31" customWidth="1"/>
    <col min="14341" max="14341" width="4.5703125" style="31" customWidth="1"/>
    <col min="14342" max="14346" width="9" style="31" customWidth="1"/>
    <col min="14347" max="14590" width="9.140625" style="31"/>
    <col min="14591" max="14591" width="50.85546875" style="31" customWidth="1"/>
    <col min="14592" max="14592" width="5.85546875" style="31" customWidth="1"/>
    <col min="14593" max="14593" width="0" style="31" hidden="1" customWidth="1"/>
    <col min="14594" max="14594" width="4" style="31" customWidth="1"/>
    <col min="14595" max="14595" width="3.42578125" style="31" customWidth="1"/>
    <col min="14596" max="14596" width="9.140625" style="31" customWidth="1"/>
    <col min="14597" max="14597" width="4.5703125" style="31" customWidth="1"/>
    <col min="14598" max="14602" width="9" style="31" customWidth="1"/>
    <col min="14603" max="14846" width="9.140625" style="31"/>
    <col min="14847" max="14847" width="50.85546875" style="31" customWidth="1"/>
    <col min="14848" max="14848" width="5.85546875" style="31" customWidth="1"/>
    <col min="14849" max="14849" width="0" style="31" hidden="1" customWidth="1"/>
    <col min="14850" max="14850" width="4" style="31" customWidth="1"/>
    <col min="14851" max="14851" width="3.42578125" style="31" customWidth="1"/>
    <col min="14852" max="14852" width="9.140625" style="31" customWidth="1"/>
    <col min="14853" max="14853" width="4.5703125" style="31" customWidth="1"/>
    <col min="14854" max="14858" width="9" style="31" customWidth="1"/>
    <col min="14859" max="15102" width="9.140625" style="31"/>
    <col min="15103" max="15103" width="50.85546875" style="31" customWidth="1"/>
    <col min="15104" max="15104" width="5.85546875" style="31" customWidth="1"/>
    <col min="15105" max="15105" width="0" style="31" hidden="1" customWidth="1"/>
    <col min="15106" max="15106" width="4" style="31" customWidth="1"/>
    <col min="15107" max="15107" width="3.42578125" style="31" customWidth="1"/>
    <col min="15108" max="15108" width="9.140625" style="31" customWidth="1"/>
    <col min="15109" max="15109" width="4.5703125" style="31" customWidth="1"/>
    <col min="15110" max="15114" width="9" style="31" customWidth="1"/>
    <col min="15115" max="15358" width="9.140625" style="31"/>
    <col min="15359" max="15359" width="50.85546875" style="31" customWidth="1"/>
    <col min="15360" max="15360" width="5.85546875" style="31" customWidth="1"/>
    <col min="15361" max="15361" width="0" style="31" hidden="1" customWidth="1"/>
    <col min="15362" max="15362" width="4" style="31" customWidth="1"/>
    <col min="15363" max="15363" width="3.42578125" style="31" customWidth="1"/>
    <col min="15364" max="15364" width="9.140625" style="31" customWidth="1"/>
    <col min="15365" max="15365" width="4.5703125" style="31" customWidth="1"/>
    <col min="15366" max="15370" width="9" style="31" customWidth="1"/>
    <col min="15371" max="15614" width="9.140625" style="31"/>
    <col min="15615" max="15615" width="50.85546875" style="31" customWidth="1"/>
    <col min="15616" max="15616" width="5.85546875" style="31" customWidth="1"/>
    <col min="15617" max="15617" width="0" style="31" hidden="1" customWidth="1"/>
    <col min="15618" max="15618" width="4" style="31" customWidth="1"/>
    <col min="15619" max="15619" width="3.42578125" style="31" customWidth="1"/>
    <col min="15620" max="15620" width="9.140625" style="31" customWidth="1"/>
    <col min="15621" max="15621" width="4.5703125" style="31" customWidth="1"/>
    <col min="15622" max="15626" width="9" style="31" customWidth="1"/>
    <col min="15627" max="15870" width="9.140625" style="31"/>
    <col min="15871" max="15871" width="50.85546875" style="31" customWidth="1"/>
    <col min="15872" max="15872" width="5.85546875" style="31" customWidth="1"/>
    <col min="15873" max="15873" width="0" style="31" hidden="1" customWidth="1"/>
    <col min="15874" max="15874" width="4" style="31" customWidth="1"/>
    <col min="15875" max="15875" width="3.42578125" style="31" customWidth="1"/>
    <col min="15876" max="15876" width="9.140625" style="31" customWidth="1"/>
    <col min="15877" max="15877" width="4.5703125" style="31" customWidth="1"/>
    <col min="15878" max="15882" width="9" style="31" customWidth="1"/>
    <col min="15883" max="16126" width="9.140625" style="31"/>
    <col min="16127" max="16127" width="50.85546875" style="31" customWidth="1"/>
    <col min="16128" max="16128" width="5.85546875" style="31" customWidth="1"/>
    <col min="16129" max="16129" width="0" style="31" hidden="1" customWidth="1"/>
    <col min="16130" max="16130" width="4" style="31" customWidth="1"/>
    <col min="16131" max="16131" width="3.42578125" style="31" customWidth="1"/>
    <col min="16132" max="16132" width="9.140625" style="31" customWidth="1"/>
    <col min="16133" max="16133" width="4.5703125" style="31" customWidth="1"/>
    <col min="16134" max="16138" width="9" style="31" customWidth="1"/>
    <col min="16139" max="16384" width="9.140625" style="31"/>
  </cols>
  <sheetData>
    <row r="1" spans="1:10" s="36" customFormat="1" ht="13.5" hidden="1" customHeight="1" x14ac:dyDescent="0.25">
      <c r="A1" s="61"/>
      <c r="B1" s="62"/>
      <c r="C1" s="62"/>
      <c r="D1" s="62"/>
      <c r="E1" s="62"/>
      <c r="F1" s="62"/>
      <c r="G1" s="62"/>
      <c r="H1" s="98"/>
      <c r="I1" s="95"/>
      <c r="J1" s="35"/>
    </row>
    <row r="2" spans="1:10" x14ac:dyDescent="0.25">
      <c r="A2" s="127" t="s">
        <v>164</v>
      </c>
      <c r="B2" s="127"/>
      <c r="C2" s="127"/>
      <c r="D2" s="127"/>
      <c r="E2" s="127"/>
      <c r="F2" s="127"/>
      <c r="G2" s="127"/>
      <c r="H2" s="127"/>
      <c r="I2" s="127"/>
      <c r="J2" s="127"/>
    </row>
    <row r="3" spans="1:10" x14ac:dyDescent="0.25">
      <c r="A3" s="128" t="s">
        <v>53</v>
      </c>
      <c r="B3" s="128"/>
      <c r="C3" s="128"/>
      <c r="D3" s="128"/>
      <c r="E3" s="128"/>
      <c r="F3" s="128"/>
      <c r="G3" s="128"/>
      <c r="H3" s="128"/>
      <c r="I3" s="128"/>
      <c r="J3" s="128"/>
    </row>
    <row r="4" spans="1:10" x14ac:dyDescent="0.25">
      <c r="A4" s="129" t="str">
        <f>CONCATENATE("МО ","""",LEFT(H13,FIND("*",H13,1)-1),""" ")</f>
        <v xml:space="preserve">МО "Поломское" </v>
      </c>
      <c r="B4" s="129"/>
      <c r="C4" s="129"/>
      <c r="D4" s="129"/>
      <c r="E4" s="129"/>
      <c r="F4" s="129"/>
      <c r="G4" s="129"/>
      <c r="H4" s="129"/>
      <c r="I4" s="129"/>
      <c r="J4" s="129"/>
    </row>
    <row r="5" spans="1:10" x14ac:dyDescent="0.25">
      <c r="A5" s="111"/>
      <c r="B5" s="111"/>
      <c r="C5" s="111"/>
      <c r="D5" s="111"/>
      <c r="E5" s="111"/>
      <c r="F5" s="111"/>
      <c r="G5" s="111"/>
      <c r="H5" s="129" t="s">
        <v>224</v>
      </c>
      <c r="I5" s="132"/>
      <c r="J5" s="132"/>
    </row>
    <row r="6" spans="1:10" ht="9" customHeight="1" x14ac:dyDescent="0.25">
      <c r="A6" s="9"/>
      <c r="B6" s="63"/>
      <c r="C6" s="63"/>
      <c r="D6" s="64"/>
      <c r="E6" s="64"/>
      <c r="F6" s="64"/>
      <c r="G6" s="64"/>
      <c r="H6" s="64"/>
      <c r="I6" s="31"/>
      <c r="J6" s="31"/>
    </row>
    <row r="7" spans="1:10" ht="16.5" x14ac:dyDescent="0.25">
      <c r="A7" s="130" t="s">
        <v>2</v>
      </c>
      <c r="B7" s="130"/>
      <c r="C7" s="130"/>
      <c r="D7" s="130"/>
      <c r="E7" s="130"/>
      <c r="F7" s="130"/>
      <c r="G7" s="130"/>
      <c r="H7" s="130"/>
      <c r="I7" s="130"/>
      <c r="J7" s="130"/>
    </row>
    <row r="8" spans="1:10" ht="17.25" customHeight="1" x14ac:dyDescent="0.25">
      <c r="A8" s="131" t="s">
        <v>101</v>
      </c>
      <c r="B8" s="131"/>
      <c r="C8" s="131"/>
      <c r="D8" s="131"/>
      <c r="E8" s="131"/>
      <c r="F8" s="131"/>
      <c r="G8" s="131"/>
      <c r="H8" s="131"/>
      <c r="I8" s="131"/>
      <c r="J8" s="131"/>
    </row>
    <row r="9" spans="1:10" ht="15.75" customHeight="1" x14ac:dyDescent="0.25">
      <c r="A9" s="131" t="str">
        <f>CONCATENATE("""",LEFT(H13,FIND("*",H13,1)-1),""" ","  за ",IF(MID(H13,FIND("*",H13,1)+4,2)="04","1 квартал ",IF(MID(H13,FIND("*",H13,1)+4,2)="07","1 полугодие ",IF(MID(H13,FIND("*",H13,1)+4,2)="10","9 месяцев ",""))),IF(MID(H13,FIND("*",H13,1)+4,2)="01",CONCATENATE(TEXT(VALUE(RIGHT(H13,4)-1),"0000")," год"),CONCATENATE(RIGHT(H13,4)," года")))</f>
        <v>"Поломское"   за 1 полугодие 2015 года</v>
      </c>
      <c r="B9" s="131"/>
      <c r="C9" s="131"/>
      <c r="D9" s="131"/>
      <c r="E9" s="131"/>
      <c r="F9" s="131"/>
      <c r="G9" s="131"/>
      <c r="H9" s="131"/>
      <c r="I9" s="131"/>
      <c r="J9" s="131"/>
    </row>
    <row r="10" spans="1:10" ht="15" customHeight="1" x14ac:dyDescent="0.25">
      <c r="A10" s="9"/>
      <c r="B10" s="63"/>
      <c r="C10" s="63"/>
      <c r="D10" s="63"/>
      <c r="E10" s="63"/>
      <c r="I10" s="39"/>
      <c r="J10" s="39"/>
    </row>
    <row r="11" spans="1:10" ht="73.5" customHeight="1" x14ac:dyDescent="0.25">
      <c r="A11" s="67" t="s">
        <v>58</v>
      </c>
      <c r="B11" s="67" t="s">
        <v>103</v>
      </c>
      <c r="C11" s="68"/>
      <c r="D11" s="69" t="s">
        <v>56</v>
      </c>
      <c r="E11" s="69" t="s">
        <v>57</v>
      </c>
      <c r="F11" s="67" t="s">
        <v>104</v>
      </c>
      <c r="G11" s="70" t="s">
        <v>105</v>
      </c>
      <c r="H11" s="43" t="str">
        <f>CONCATENATE("Уточнён-ный план на ",IF(MID(H13,FIND("*",H13,1)+4,2)="01",CONCATENATE(TEXT(VALUE(RIGHT(H13,4)-1),"0000")," год"),CONCATENATE(RIGHT(H13,4)," год")))</f>
        <v>Уточнён-ный план на 2015 год</v>
      </c>
      <c r="I11" s="42" t="str">
        <f>CONCATENATE("Исполнение на ",RIGHT(H13,10))</f>
        <v>Исполнение на 01.07.2015</v>
      </c>
      <c r="J11" s="43" t="s">
        <v>59</v>
      </c>
    </row>
    <row r="12" spans="1:10" s="46" customFormat="1" ht="15.75" hidden="1" customHeight="1" x14ac:dyDescent="0.25">
      <c r="A12" s="44" t="s">
        <v>63</v>
      </c>
      <c r="B12" s="71" t="s">
        <v>106</v>
      </c>
      <c r="C12" s="71" t="s">
        <v>60</v>
      </c>
      <c r="D12" s="71" t="s">
        <v>61</v>
      </c>
      <c r="E12" s="71" t="s">
        <v>62</v>
      </c>
      <c r="F12" s="71" t="s">
        <v>165</v>
      </c>
      <c r="G12" s="71" t="s">
        <v>107</v>
      </c>
      <c r="H12" s="72" t="s">
        <v>216</v>
      </c>
      <c r="I12" s="72" t="s">
        <v>217</v>
      </c>
      <c r="J12" s="72" t="s">
        <v>12</v>
      </c>
    </row>
    <row r="13" spans="1:10" s="49" customFormat="1" ht="42.75" hidden="1" customHeight="1" x14ac:dyDescent="0.2">
      <c r="A13" s="47" t="s">
        <v>58</v>
      </c>
      <c r="B13" s="73" t="s">
        <v>108</v>
      </c>
      <c r="C13" s="73" t="s">
        <v>64</v>
      </c>
      <c r="D13" s="73" t="s">
        <v>56</v>
      </c>
      <c r="E13" s="73" t="s">
        <v>57</v>
      </c>
      <c r="F13" s="73" t="s">
        <v>104</v>
      </c>
      <c r="G13" s="73" t="s">
        <v>109</v>
      </c>
      <c r="H13" s="74" t="s">
        <v>212</v>
      </c>
      <c r="I13" s="74" t="s">
        <v>16</v>
      </c>
      <c r="J13" s="74" t="s">
        <v>17</v>
      </c>
    </row>
    <row r="14" spans="1:10" s="54" customFormat="1" ht="15.75" hidden="1" customHeight="1" x14ac:dyDescent="0.2">
      <c r="A14" s="75" t="s">
        <v>110</v>
      </c>
      <c r="B14" s="76" t="s">
        <v>65</v>
      </c>
      <c r="C14" s="76" t="s">
        <v>65</v>
      </c>
      <c r="D14" s="76" t="s">
        <v>65</v>
      </c>
      <c r="E14" s="76" t="s">
        <v>65</v>
      </c>
      <c r="F14" s="76" t="s">
        <v>65</v>
      </c>
      <c r="G14" s="76" t="s">
        <v>65</v>
      </c>
      <c r="H14" s="99">
        <v>2105.79387</v>
      </c>
      <c r="I14" s="53">
        <v>708.59241999999995</v>
      </c>
      <c r="J14" s="53">
        <v>33.6</v>
      </c>
    </row>
    <row r="15" spans="1:10" s="49" customFormat="1" ht="14.25" x14ac:dyDescent="0.2">
      <c r="A15" s="77" t="s">
        <v>111</v>
      </c>
      <c r="B15" s="76" t="s">
        <v>112</v>
      </c>
      <c r="C15" s="76" t="s">
        <v>65</v>
      </c>
      <c r="D15" s="76" t="s">
        <v>65</v>
      </c>
      <c r="E15" s="76" t="s">
        <v>65</v>
      </c>
      <c r="F15" s="76" t="s">
        <v>65</v>
      </c>
      <c r="G15" s="76" t="s">
        <v>65</v>
      </c>
      <c r="H15" s="100">
        <v>2105.79387</v>
      </c>
      <c r="I15" s="96">
        <v>708.59241999999995</v>
      </c>
      <c r="J15" s="53">
        <v>33.6</v>
      </c>
    </row>
    <row r="16" spans="1:10" s="49" customFormat="1" ht="14.25" x14ac:dyDescent="0.2">
      <c r="A16" s="77" t="s">
        <v>68</v>
      </c>
      <c r="B16" s="76" t="s">
        <v>112</v>
      </c>
      <c r="C16" s="76" t="s">
        <v>67</v>
      </c>
      <c r="D16" s="76" t="s">
        <v>27</v>
      </c>
      <c r="E16" s="76"/>
      <c r="F16" s="76" t="s">
        <v>65</v>
      </c>
      <c r="G16" s="76" t="s">
        <v>65</v>
      </c>
      <c r="H16" s="100">
        <v>1391.39841</v>
      </c>
      <c r="I16" s="96">
        <v>660.97739999999999</v>
      </c>
      <c r="J16" s="53">
        <v>47.5</v>
      </c>
    </row>
    <row r="17" spans="1:10" s="49" customFormat="1" ht="24" x14ac:dyDescent="0.2">
      <c r="A17" s="77" t="s">
        <v>71</v>
      </c>
      <c r="B17" s="76" t="s">
        <v>112</v>
      </c>
      <c r="C17" s="76" t="s">
        <v>69</v>
      </c>
      <c r="D17" s="76" t="s">
        <v>27</v>
      </c>
      <c r="E17" s="76" t="s">
        <v>70</v>
      </c>
      <c r="F17" s="76" t="s">
        <v>65</v>
      </c>
      <c r="G17" s="76" t="s">
        <v>65</v>
      </c>
      <c r="H17" s="100">
        <v>475.6</v>
      </c>
      <c r="I17" s="96">
        <v>270.00072999999998</v>
      </c>
      <c r="J17" s="53">
        <v>56.8</v>
      </c>
    </row>
    <row r="18" spans="1:10" s="49" customFormat="1" ht="14.25" x14ac:dyDescent="0.2">
      <c r="A18" s="77" t="s">
        <v>166</v>
      </c>
      <c r="B18" s="76" t="s">
        <v>112</v>
      </c>
      <c r="C18" s="76" t="s">
        <v>69</v>
      </c>
      <c r="D18" s="76" t="s">
        <v>27</v>
      </c>
      <c r="E18" s="76" t="s">
        <v>70</v>
      </c>
      <c r="F18" s="76" t="s">
        <v>167</v>
      </c>
      <c r="G18" s="76" t="s">
        <v>65</v>
      </c>
      <c r="H18" s="100">
        <v>475.6</v>
      </c>
      <c r="I18" s="96">
        <v>270.00072999999998</v>
      </c>
      <c r="J18" s="53">
        <v>56.8</v>
      </c>
    </row>
    <row r="19" spans="1:10" s="49" customFormat="1" ht="14.25" x14ac:dyDescent="0.2">
      <c r="A19" s="77" t="s">
        <v>72</v>
      </c>
      <c r="B19" s="76" t="s">
        <v>112</v>
      </c>
      <c r="C19" s="76" t="s">
        <v>69</v>
      </c>
      <c r="D19" s="76" t="s">
        <v>27</v>
      </c>
      <c r="E19" s="76" t="s">
        <v>70</v>
      </c>
      <c r="F19" s="76" t="s">
        <v>168</v>
      </c>
      <c r="G19" s="76" t="s">
        <v>65</v>
      </c>
      <c r="H19" s="100">
        <v>475.6</v>
      </c>
      <c r="I19" s="96">
        <v>270.00072999999998</v>
      </c>
      <c r="J19" s="53">
        <v>56.8</v>
      </c>
    </row>
    <row r="20" spans="1:10" s="36" customFormat="1" ht="24.75" x14ac:dyDescent="0.25">
      <c r="A20" s="61" t="s">
        <v>113</v>
      </c>
      <c r="B20" s="62" t="s">
        <v>112</v>
      </c>
      <c r="C20" s="62" t="s">
        <v>69</v>
      </c>
      <c r="D20" s="62" t="s">
        <v>27</v>
      </c>
      <c r="E20" s="62" t="s">
        <v>70</v>
      </c>
      <c r="F20" s="62" t="s">
        <v>168</v>
      </c>
      <c r="G20" s="62" t="s">
        <v>114</v>
      </c>
      <c r="H20" s="98">
        <v>475.6</v>
      </c>
      <c r="I20" s="95">
        <v>270.00072999999998</v>
      </c>
      <c r="J20" s="35">
        <v>56.8</v>
      </c>
    </row>
    <row r="21" spans="1:10" s="49" customFormat="1" ht="36" x14ac:dyDescent="0.2">
      <c r="A21" s="77" t="s">
        <v>75</v>
      </c>
      <c r="B21" s="76" t="s">
        <v>112</v>
      </c>
      <c r="C21" s="76" t="s">
        <v>73</v>
      </c>
      <c r="D21" s="76" t="s">
        <v>27</v>
      </c>
      <c r="E21" s="76" t="s">
        <v>74</v>
      </c>
      <c r="F21" s="76" t="s">
        <v>65</v>
      </c>
      <c r="G21" s="76" t="s">
        <v>65</v>
      </c>
      <c r="H21" s="100">
        <v>915.79840999999999</v>
      </c>
      <c r="I21" s="96">
        <v>390.97667000000001</v>
      </c>
      <c r="J21" s="53">
        <v>42.7</v>
      </c>
    </row>
    <row r="22" spans="1:10" s="49" customFormat="1" ht="14.25" x14ac:dyDescent="0.2">
      <c r="A22" s="77" t="s">
        <v>166</v>
      </c>
      <c r="B22" s="76" t="s">
        <v>112</v>
      </c>
      <c r="C22" s="76" t="s">
        <v>73</v>
      </c>
      <c r="D22" s="76" t="s">
        <v>27</v>
      </c>
      <c r="E22" s="76" t="s">
        <v>74</v>
      </c>
      <c r="F22" s="76" t="s">
        <v>167</v>
      </c>
      <c r="G22" s="76" t="s">
        <v>65</v>
      </c>
      <c r="H22" s="100">
        <v>915.79840999999999</v>
      </c>
      <c r="I22" s="96">
        <v>390.97667000000001</v>
      </c>
      <c r="J22" s="53">
        <v>42.7</v>
      </c>
    </row>
    <row r="23" spans="1:10" s="49" customFormat="1" ht="48" x14ac:dyDescent="0.2">
      <c r="A23" s="77" t="s">
        <v>169</v>
      </c>
      <c r="B23" s="76" t="s">
        <v>112</v>
      </c>
      <c r="C23" s="76" t="s">
        <v>73</v>
      </c>
      <c r="D23" s="76" t="s">
        <v>27</v>
      </c>
      <c r="E23" s="76" t="s">
        <v>74</v>
      </c>
      <c r="F23" s="76" t="s">
        <v>170</v>
      </c>
      <c r="G23" s="76" t="s">
        <v>65</v>
      </c>
      <c r="H23" s="100">
        <v>15</v>
      </c>
      <c r="I23" s="96">
        <v>5.8410000000000002</v>
      </c>
      <c r="J23" s="53">
        <v>38.9</v>
      </c>
    </row>
    <row r="24" spans="1:10" s="36" customFormat="1" x14ac:dyDescent="0.25">
      <c r="A24" s="61" t="s">
        <v>120</v>
      </c>
      <c r="B24" s="62" t="s">
        <v>112</v>
      </c>
      <c r="C24" s="62" t="s">
        <v>73</v>
      </c>
      <c r="D24" s="62" t="s">
        <v>27</v>
      </c>
      <c r="E24" s="62" t="s">
        <v>74</v>
      </c>
      <c r="F24" s="62" t="s">
        <v>170</v>
      </c>
      <c r="G24" s="62" t="s">
        <v>121</v>
      </c>
      <c r="H24" s="98">
        <v>15</v>
      </c>
      <c r="I24" s="95">
        <v>5.8410000000000002</v>
      </c>
      <c r="J24" s="35">
        <v>38.9</v>
      </c>
    </row>
    <row r="25" spans="1:10" s="49" customFormat="1" ht="14.25" x14ac:dyDescent="0.2">
      <c r="A25" s="77" t="s">
        <v>171</v>
      </c>
      <c r="B25" s="76" t="s">
        <v>112</v>
      </c>
      <c r="C25" s="76" t="s">
        <v>73</v>
      </c>
      <c r="D25" s="76" t="s">
        <v>27</v>
      </c>
      <c r="E25" s="76" t="s">
        <v>74</v>
      </c>
      <c r="F25" s="76" t="s">
        <v>172</v>
      </c>
      <c r="G25" s="76" t="s">
        <v>65</v>
      </c>
      <c r="H25" s="100">
        <v>900.79840999999999</v>
      </c>
      <c r="I25" s="96">
        <v>385.13567</v>
      </c>
      <c r="J25" s="53">
        <v>42.8</v>
      </c>
    </row>
    <row r="26" spans="1:10" s="36" customFormat="1" ht="24.75" x14ac:dyDescent="0.25">
      <c r="A26" s="61" t="s">
        <v>113</v>
      </c>
      <c r="B26" s="62" t="s">
        <v>112</v>
      </c>
      <c r="C26" s="62" t="s">
        <v>73</v>
      </c>
      <c r="D26" s="62" t="s">
        <v>27</v>
      </c>
      <c r="E26" s="62" t="s">
        <v>74</v>
      </c>
      <c r="F26" s="62" t="s">
        <v>172</v>
      </c>
      <c r="G26" s="62" t="s">
        <v>114</v>
      </c>
      <c r="H26" s="98">
        <v>827.1</v>
      </c>
      <c r="I26" s="95">
        <v>366.8922</v>
      </c>
      <c r="J26" s="35">
        <v>44.4</v>
      </c>
    </row>
    <row r="27" spans="1:10" s="36" customFormat="1" ht="24.75" x14ac:dyDescent="0.25">
      <c r="A27" s="61" t="s">
        <v>115</v>
      </c>
      <c r="B27" s="62" t="s">
        <v>112</v>
      </c>
      <c r="C27" s="62" t="s">
        <v>73</v>
      </c>
      <c r="D27" s="62" t="s">
        <v>27</v>
      </c>
      <c r="E27" s="62" t="s">
        <v>74</v>
      </c>
      <c r="F27" s="62" t="s">
        <v>172</v>
      </c>
      <c r="G27" s="62" t="s">
        <v>116</v>
      </c>
      <c r="H27" s="98">
        <v>19</v>
      </c>
      <c r="I27" s="95">
        <v>6.7614799999999997</v>
      </c>
      <c r="J27" s="35">
        <v>35.6</v>
      </c>
    </row>
    <row r="28" spans="1:10" s="36" customFormat="1" ht="24.75" x14ac:dyDescent="0.25">
      <c r="A28" s="61" t="s">
        <v>117</v>
      </c>
      <c r="B28" s="62" t="s">
        <v>112</v>
      </c>
      <c r="C28" s="62" t="s">
        <v>73</v>
      </c>
      <c r="D28" s="62" t="s">
        <v>27</v>
      </c>
      <c r="E28" s="62" t="s">
        <v>74</v>
      </c>
      <c r="F28" s="62" t="s">
        <v>172</v>
      </c>
      <c r="G28" s="62" t="s">
        <v>118</v>
      </c>
      <c r="H28" s="98">
        <v>52.098410000000001</v>
      </c>
      <c r="I28" s="95">
        <v>10.43263</v>
      </c>
      <c r="J28" s="35">
        <v>20</v>
      </c>
    </row>
    <row r="29" spans="1:10" s="36" customFormat="1" x14ac:dyDescent="0.25">
      <c r="A29" s="61" t="s">
        <v>173</v>
      </c>
      <c r="B29" s="62" t="s">
        <v>112</v>
      </c>
      <c r="C29" s="62" t="s">
        <v>73</v>
      </c>
      <c r="D29" s="62" t="s">
        <v>27</v>
      </c>
      <c r="E29" s="62" t="s">
        <v>74</v>
      </c>
      <c r="F29" s="62" t="s">
        <v>172</v>
      </c>
      <c r="G29" s="62" t="s">
        <v>119</v>
      </c>
      <c r="H29" s="98">
        <v>2.6</v>
      </c>
      <c r="I29" s="95">
        <v>1.0493600000000001</v>
      </c>
      <c r="J29" s="35">
        <v>40.4</v>
      </c>
    </row>
    <row r="30" spans="1:10" s="49" customFormat="1" ht="14.25" x14ac:dyDescent="0.2">
      <c r="A30" s="77" t="s">
        <v>77</v>
      </c>
      <c r="B30" s="76" t="s">
        <v>112</v>
      </c>
      <c r="C30" s="76" t="s">
        <v>76</v>
      </c>
      <c r="D30" s="76" t="s">
        <v>70</v>
      </c>
      <c r="E30" s="76"/>
      <c r="F30" s="76" t="s">
        <v>65</v>
      </c>
      <c r="G30" s="76" t="s">
        <v>65</v>
      </c>
      <c r="H30" s="100">
        <v>64.3</v>
      </c>
      <c r="I30" s="96">
        <v>26.55986</v>
      </c>
      <c r="J30" s="53">
        <v>41.3</v>
      </c>
    </row>
    <row r="31" spans="1:10" s="49" customFormat="1" ht="14.25" x14ac:dyDescent="0.2">
      <c r="A31" s="77" t="s">
        <v>80</v>
      </c>
      <c r="B31" s="76" t="s">
        <v>112</v>
      </c>
      <c r="C31" s="76" t="s">
        <v>78</v>
      </c>
      <c r="D31" s="76" t="s">
        <v>70</v>
      </c>
      <c r="E31" s="76" t="s">
        <v>79</v>
      </c>
      <c r="F31" s="76" t="s">
        <v>65</v>
      </c>
      <c r="G31" s="76" t="s">
        <v>65</v>
      </c>
      <c r="H31" s="100">
        <v>64.3</v>
      </c>
      <c r="I31" s="96">
        <v>26.55986</v>
      </c>
      <c r="J31" s="53">
        <v>41.3</v>
      </c>
    </row>
    <row r="32" spans="1:10" s="49" customFormat="1" ht="14.25" x14ac:dyDescent="0.2">
      <c r="A32" s="77" t="s">
        <v>166</v>
      </c>
      <c r="B32" s="76" t="s">
        <v>112</v>
      </c>
      <c r="C32" s="76" t="s">
        <v>78</v>
      </c>
      <c r="D32" s="76" t="s">
        <v>70</v>
      </c>
      <c r="E32" s="76" t="s">
        <v>79</v>
      </c>
      <c r="F32" s="76" t="s">
        <v>167</v>
      </c>
      <c r="G32" s="76" t="s">
        <v>65</v>
      </c>
      <c r="H32" s="100">
        <v>64.3</v>
      </c>
      <c r="I32" s="96">
        <v>26.55986</v>
      </c>
      <c r="J32" s="53">
        <v>41.3</v>
      </c>
    </row>
    <row r="33" spans="1:10" s="49" customFormat="1" ht="24" x14ac:dyDescent="0.2">
      <c r="A33" s="77" t="s">
        <v>81</v>
      </c>
      <c r="B33" s="76" t="s">
        <v>112</v>
      </c>
      <c r="C33" s="76" t="s">
        <v>78</v>
      </c>
      <c r="D33" s="76" t="s">
        <v>70</v>
      </c>
      <c r="E33" s="76" t="s">
        <v>79</v>
      </c>
      <c r="F33" s="76" t="s">
        <v>82</v>
      </c>
      <c r="G33" s="76" t="s">
        <v>65</v>
      </c>
      <c r="H33" s="100">
        <v>64.3</v>
      </c>
      <c r="I33" s="96">
        <v>26.55986</v>
      </c>
      <c r="J33" s="53">
        <v>41.3</v>
      </c>
    </row>
    <row r="34" spans="1:10" s="36" customFormat="1" ht="24.75" x14ac:dyDescent="0.25">
      <c r="A34" s="61" t="s">
        <v>113</v>
      </c>
      <c r="B34" s="62" t="s">
        <v>112</v>
      </c>
      <c r="C34" s="62" t="s">
        <v>78</v>
      </c>
      <c r="D34" s="62" t="s">
        <v>70</v>
      </c>
      <c r="E34" s="62" t="s">
        <v>79</v>
      </c>
      <c r="F34" s="62" t="s">
        <v>82</v>
      </c>
      <c r="G34" s="62" t="s">
        <v>114</v>
      </c>
      <c r="H34" s="98">
        <v>62.5</v>
      </c>
      <c r="I34" s="95">
        <v>26.55986</v>
      </c>
      <c r="J34" s="35">
        <v>42.5</v>
      </c>
    </row>
    <row r="35" spans="1:10" s="36" customFormat="1" ht="24.75" x14ac:dyDescent="0.25">
      <c r="A35" s="61" t="s">
        <v>117</v>
      </c>
      <c r="B35" s="62" t="s">
        <v>112</v>
      </c>
      <c r="C35" s="62" t="s">
        <v>78</v>
      </c>
      <c r="D35" s="62" t="s">
        <v>70</v>
      </c>
      <c r="E35" s="62" t="s">
        <v>79</v>
      </c>
      <c r="F35" s="62" t="s">
        <v>82</v>
      </c>
      <c r="G35" s="62" t="s">
        <v>118</v>
      </c>
      <c r="H35" s="98">
        <v>1.8</v>
      </c>
      <c r="I35" s="95"/>
      <c r="J35" s="35">
        <v>0</v>
      </c>
    </row>
    <row r="36" spans="1:10" s="49" customFormat="1" ht="24" x14ac:dyDescent="0.2">
      <c r="A36" s="77" t="s">
        <v>84</v>
      </c>
      <c r="B36" s="76" t="s">
        <v>112</v>
      </c>
      <c r="C36" s="76" t="s">
        <v>83</v>
      </c>
      <c r="D36" s="76" t="s">
        <v>79</v>
      </c>
      <c r="E36" s="76"/>
      <c r="F36" s="76" t="s">
        <v>65</v>
      </c>
      <c r="G36" s="76" t="s">
        <v>65</v>
      </c>
      <c r="H36" s="100">
        <v>54.5</v>
      </c>
      <c r="I36" s="96">
        <v>4.1195199999999996</v>
      </c>
      <c r="J36" s="53">
        <v>7.6</v>
      </c>
    </row>
    <row r="37" spans="1:10" s="49" customFormat="1" ht="14.25" x14ac:dyDescent="0.2">
      <c r="A37" s="77" t="s">
        <v>86</v>
      </c>
      <c r="B37" s="76" t="s">
        <v>112</v>
      </c>
      <c r="C37" s="76" t="s">
        <v>85</v>
      </c>
      <c r="D37" s="76" t="s">
        <v>79</v>
      </c>
      <c r="E37" s="76" t="s">
        <v>33</v>
      </c>
      <c r="F37" s="76" t="s">
        <v>65</v>
      </c>
      <c r="G37" s="76" t="s">
        <v>65</v>
      </c>
      <c r="H37" s="100">
        <v>54.5</v>
      </c>
      <c r="I37" s="96">
        <v>4.1195199999999996</v>
      </c>
      <c r="J37" s="53">
        <v>7.6</v>
      </c>
    </row>
    <row r="38" spans="1:10" s="49" customFormat="1" ht="14.25" x14ac:dyDescent="0.2">
      <c r="A38" s="77" t="s">
        <v>166</v>
      </c>
      <c r="B38" s="76" t="s">
        <v>112</v>
      </c>
      <c r="C38" s="76" t="s">
        <v>85</v>
      </c>
      <c r="D38" s="76" t="s">
        <v>79</v>
      </c>
      <c r="E38" s="76" t="s">
        <v>33</v>
      </c>
      <c r="F38" s="76" t="s">
        <v>167</v>
      </c>
      <c r="G38" s="76" t="s">
        <v>65</v>
      </c>
      <c r="H38" s="100">
        <v>54.5</v>
      </c>
      <c r="I38" s="96">
        <v>4.1195199999999996</v>
      </c>
      <c r="J38" s="53">
        <v>7.6</v>
      </c>
    </row>
    <row r="39" spans="1:10" s="49" customFormat="1" ht="24" x14ac:dyDescent="0.2">
      <c r="A39" s="77" t="s">
        <v>218</v>
      </c>
      <c r="B39" s="76" t="s">
        <v>112</v>
      </c>
      <c r="C39" s="76" t="s">
        <v>85</v>
      </c>
      <c r="D39" s="76" t="s">
        <v>79</v>
      </c>
      <c r="E39" s="76" t="s">
        <v>33</v>
      </c>
      <c r="F39" s="76" t="s">
        <v>219</v>
      </c>
      <c r="G39" s="76" t="s">
        <v>65</v>
      </c>
      <c r="H39" s="100">
        <v>54.4</v>
      </c>
      <c r="I39" s="96">
        <v>4.1195199999999996</v>
      </c>
      <c r="J39" s="53">
        <v>7.6</v>
      </c>
    </row>
    <row r="40" spans="1:10" s="36" customFormat="1" ht="24.75" x14ac:dyDescent="0.25">
      <c r="A40" s="61" t="s">
        <v>115</v>
      </c>
      <c r="B40" s="62" t="s">
        <v>112</v>
      </c>
      <c r="C40" s="62" t="s">
        <v>85</v>
      </c>
      <c r="D40" s="62" t="s">
        <v>79</v>
      </c>
      <c r="E40" s="62" t="s">
        <v>33</v>
      </c>
      <c r="F40" s="62" t="s">
        <v>219</v>
      </c>
      <c r="G40" s="62" t="s">
        <v>116</v>
      </c>
      <c r="H40" s="98">
        <v>6</v>
      </c>
      <c r="I40" s="95">
        <v>0.87744999999999995</v>
      </c>
      <c r="J40" s="35">
        <v>14.6</v>
      </c>
    </row>
    <row r="41" spans="1:10" s="36" customFormat="1" ht="24.75" x14ac:dyDescent="0.25">
      <c r="A41" s="61" t="s">
        <v>117</v>
      </c>
      <c r="B41" s="62" t="s">
        <v>112</v>
      </c>
      <c r="C41" s="62" t="s">
        <v>85</v>
      </c>
      <c r="D41" s="62" t="s">
        <v>79</v>
      </c>
      <c r="E41" s="62" t="s">
        <v>33</v>
      </c>
      <c r="F41" s="62" t="s">
        <v>219</v>
      </c>
      <c r="G41" s="62" t="s">
        <v>118</v>
      </c>
      <c r="H41" s="98">
        <v>48.4</v>
      </c>
      <c r="I41" s="95">
        <v>3.24207</v>
      </c>
      <c r="J41" s="35">
        <v>6.7</v>
      </c>
    </row>
    <row r="42" spans="1:10" s="49" customFormat="1" ht="14.25" x14ac:dyDescent="0.2">
      <c r="A42" s="77" t="s">
        <v>87</v>
      </c>
      <c r="B42" s="76" t="s">
        <v>112</v>
      </c>
      <c r="C42" s="76" t="s">
        <v>85</v>
      </c>
      <c r="D42" s="76" t="s">
        <v>79</v>
      </c>
      <c r="E42" s="76" t="s">
        <v>33</v>
      </c>
      <c r="F42" s="76" t="s">
        <v>174</v>
      </c>
      <c r="G42" s="76" t="s">
        <v>65</v>
      </c>
      <c r="H42" s="100">
        <v>0.1</v>
      </c>
      <c r="I42" s="96"/>
      <c r="J42" s="53">
        <v>0</v>
      </c>
    </row>
    <row r="43" spans="1:10" s="36" customFormat="1" ht="24.75" x14ac:dyDescent="0.25">
      <c r="A43" s="61" t="s">
        <v>117</v>
      </c>
      <c r="B43" s="62" t="s">
        <v>112</v>
      </c>
      <c r="C43" s="62" t="s">
        <v>85</v>
      </c>
      <c r="D43" s="62" t="s">
        <v>79</v>
      </c>
      <c r="E43" s="62" t="s">
        <v>33</v>
      </c>
      <c r="F43" s="62" t="s">
        <v>174</v>
      </c>
      <c r="G43" s="62" t="s">
        <v>118</v>
      </c>
      <c r="H43" s="98">
        <v>0.1</v>
      </c>
      <c r="I43" s="95"/>
      <c r="J43" s="35">
        <v>0</v>
      </c>
    </row>
    <row r="44" spans="1:10" s="49" customFormat="1" ht="14.25" x14ac:dyDescent="0.2">
      <c r="A44" s="77" t="s">
        <v>89</v>
      </c>
      <c r="B44" s="76" t="s">
        <v>112</v>
      </c>
      <c r="C44" s="76" t="s">
        <v>88</v>
      </c>
      <c r="D44" s="76" t="s">
        <v>74</v>
      </c>
      <c r="E44" s="76"/>
      <c r="F44" s="76" t="s">
        <v>65</v>
      </c>
      <c r="G44" s="76" t="s">
        <v>65</v>
      </c>
      <c r="H44" s="100">
        <v>417.59546</v>
      </c>
      <c r="I44" s="96"/>
      <c r="J44" s="53">
        <v>0</v>
      </c>
    </row>
    <row r="45" spans="1:10" s="49" customFormat="1" ht="14.25" x14ac:dyDescent="0.2">
      <c r="A45" s="77" t="s">
        <v>215</v>
      </c>
      <c r="B45" s="76" t="s">
        <v>112</v>
      </c>
      <c r="C45" s="76" t="s">
        <v>90</v>
      </c>
      <c r="D45" s="76" t="s">
        <v>74</v>
      </c>
      <c r="E45" s="76" t="s">
        <v>91</v>
      </c>
      <c r="F45" s="76" t="s">
        <v>65</v>
      </c>
      <c r="G45" s="76" t="s">
        <v>65</v>
      </c>
      <c r="H45" s="100">
        <v>417.59546</v>
      </c>
      <c r="I45" s="96"/>
      <c r="J45" s="53">
        <v>0</v>
      </c>
    </row>
    <row r="46" spans="1:10" s="49" customFormat="1" ht="14.25" x14ac:dyDescent="0.2">
      <c r="A46" s="77" t="s">
        <v>166</v>
      </c>
      <c r="B46" s="76" t="s">
        <v>112</v>
      </c>
      <c r="C46" s="76" t="s">
        <v>90</v>
      </c>
      <c r="D46" s="76" t="s">
        <v>74</v>
      </c>
      <c r="E46" s="76" t="s">
        <v>91</v>
      </c>
      <c r="F46" s="76" t="s">
        <v>167</v>
      </c>
      <c r="G46" s="76" t="s">
        <v>65</v>
      </c>
      <c r="H46" s="100">
        <v>417.59546</v>
      </c>
      <c r="I46" s="96"/>
      <c r="J46" s="53">
        <v>0</v>
      </c>
    </row>
    <row r="47" spans="1:10" s="49" customFormat="1" ht="24" x14ac:dyDescent="0.2">
      <c r="A47" s="77" t="s">
        <v>175</v>
      </c>
      <c r="B47" s="76" t="s">
        <v>112</v>
      </c>
      <c r="C47" s="76" t="s">
        <v>90</v>
      </c>
      <c r="D47" s="76" t="s">
        <v>74</v>
      </c>
      <c r="E47" s="76" t="s">
        <v>91</v>
      </c>
      <c r="F47" s="76" t="s">
        <v>176</v>
      </c>
      <c r="G47" s="76" t="s">
        <v>65</v>
      </c>
      <c r="H47" s="100">
        <v>417.59546</v>
      </c>
      <c r="I47" s="96"/>
      <c r="J47" s="53">
        <v>0</v>
      </c>
    </row>
    <row r="48" spans="1:10" s="36" customFormat="1" ht="24.75" x14ac:dyDescent="0.25">
      <c r="A48" s="61" t="s">
        <v>117</v>
      </c>
      <c r="B48" s="62" t="s">
        <v>112</v>
      </c>
      <c r="C48" s="62" t="s">
        <v>90</v>
      </c>
      <c r="D48" s="62" t="s">
        <v>74</v>
      </c>
      <c r="E48" s="62" t="s">
        <v>91</v>
      </c>
      <c r="F48" s="62" t="s">
        <v>176</v>
      </c>
      <c r="G48" s="62" t="s">
        <v>118</v>
      </c>
      <c r="H48" s="98">
        <v>417.59546</v>
      </c>
      <c r="I48" s="95"/>
      <c r="J48" s="35">
        <v>0</v>
      </c>
    </row>
    <row r="49" spans="1:10" s="49" customFormat="1" ht="14.25" x14ac:dyDescent="0.2">
      <c r="A49" s="77" t="s">
        <v>94</v>
      </c>
      <c r="B49" s="76" t="s">
        <v>112</v>
      </c>
      <c r="C49" s="76" t="s">
        <v>92</v>
      </c>
      <c r="D49" s="76" t="s">
        <v>93</v>
      </c>
      <c r="E49" s="76"/>
      <c r="F49" s="76" t="s">
        <v>65</v>
      </c>
      <c r="G49" s="76" t="s">
        <v>65</v>
      </c>
      <c r="H49" s="100">
        <v>178</v>
      </c>
      <c r="I49" s="96">
        <v>16.935639999999999</v>
      </c>
      <c r="J49" s="53">
        <v>9.5</v>
      </c>
    </row>
    <row r="50" spans="1:10" s="49" customFormat="1" ht="14.25" x14ac:dyDescent="0.2">
      <c r="A50" s="77" t="s">
        <v>163</v>
      </c>
      <c r="B50" s="76" t="s">
        <v>112</v>
      </c>
      <c r="C50" s="76" t="s">
        <v>162</v>
      </c>
      <c r="D50" s="76" t="s">
        <v>93</v>
      </c>
      <c r="E50" s="76" t="s">
        <v>27</v>
      </c>
      <c r="F50" s="76" t="s">
        <v>65</v>
      </c>
      <c r="G50" s="76" t="s">
        <v>65</v>
      </c>
      <c r="H50" s="100">
        <v>150</v>
      </c>
      <c r="I50" s="96"/>
      <c r="J50" s="53">
        <v>0</v>
      </c>
    </row>
    <row r="51" spans="1:10" s="49" customFormat="1" ht="14.25" x14ac:dyDescent="0.2">
      <c r="A51" s="77" t="s">
        <v>166</v>
      </c>
      <c r="B51" s="76" t="s">
        <v>112</v>
      </c>
      <c r="C51" s="76" t="s">
        <v>162</v>
      </c>
      <c r="D51" s="76" t="s">
        <v>93</v>
      </c>
      <c r="E51" s="76" t="s">
        <v>27</v>
      </c>
      <c r="F51" s="76" t="s">
        <v>167</v>
      </c>
      <c r="G51" s="76" t="s">
        <v>65</v>
      </c>
      <c r="H51" s="100">
        <v>150</v>
      </c>
      <c r="I51" s="96"/>
      <c r="J51" s="53">
        <v>0</v>
      </c>
    </row>
    <row r="52" spans="1:10" s="49" customFormat="1" ht="14.25" x14ac:dyDescent="0.2">
      <c r="A52" s="77" t="s">
        <v>177</v>
      </c>
      <c r="B52" s="76" t="s">
        <v>112</v>
      </c>
      <c r="C52" s="76" t="s">
        <v>162</v>
      </c>
      <c r="D52" s="76" t="s">
        <v>93</v>
      </c>
      <c r="E52" s="76" t="s">
        <v>27</v>
      </c>
      <c r="F52" s="76" t="s">
        <v>178</v>
      </c>
      <c r="G52" s="76" t="s">
        <v>65</v>
      </c>
      <c r="H52" s="100">
        <v>150</v>
      </c>
      <c r="I52" s="96"/>
      <c r="J52" s="53">
        <v>0</v>
      </c>
    </row>
    <row r="53" spans="1:10" s="36" customFormat="1" ht="36.75" x14ac:dyDescent="0.25">
      <c r="A53" s="61" t="s">
        <v>179</v>
      </c>
      <c r="B53" s="62" t="s">
        <v>112</v>
      </c>
      <c r="C53" s="62" t="s">
        <v>162</v>
      </c>
      <c r="D53" s="62" t="s">
        <v>93</v>
      </c>
      <c r="E53" s="62" t="s">
        <v>27</v>
      </c>
      <c r="F53" s="62" t="s">
        <v>178</v>
      </c>
      <c r="G53" s="62" t="s">
        <v>180</v>
      </c>
      <c r="H53" s="98">
        <v>150</v>
      </c>
      <c r="I53" s="95"/>
      <c r="J53" s="35">
        <v>0</v>
      </c>
    </row>
    <row r="54" spans="1:10" s="49" customFormat="1" ht="14.25" x14ac:dyDescent="0.2">
      <c r="A54" s="77" t="s">
        <v>96</v>
      </c>
      <c r="B54" s="76" t="s">
        <v>112</v>
      </c>
      <c r="C54" s="76" t="s">
        <v>95</v>
      </c>
      <c r="D54" s="76" t="s">
        <v>93</v>
      </c>
      <c r="E54" s="76" t="s">
        <v>79</v>
      </c>
      <c r="F54" s="76" t="s">
        <v>65</v>
      </c>
      <c r="G54" s="76" t="s">
        <v>65</v>
      </c>
      <c r="H54" s="100">
        <v>28</v>
      </c>
      <c r="I54" s="96">
        <v>16.935639999999999</v>
      </c>
      <c r="J54" s="53">
        <v>60.5</v>
      </c>
    </row>
    <row r="55" spans="1:10" s="49" customFormat="1" ht="14.25" x14ac:dyDescent="0.2">
      <c r="A55" s="77" t="s">
        <v>166</v>
      </c>
      <c r="B55" s="76" t="s">
        <v>112</v>
      </c>
      <c r="C55" s="76" t="s">
        <v>95</v>
      </c>
      <c r="D55" s="76" t="s">
        <v>93</v>
      </c>
      <c r="E55" s="76" t="s">
        <v>79</v>
      </c>
      <c r="F55" s="76" t="s">
        <v>167</v>
      </c>
      <c r="G55" s="76" t="s">
        <v>65</v>
      </c>
      <c r="H55" s="100">
        <v>28</v>
      </c>
      <c r="I55" s="96">
        <v>16.935639999999999</v>
      </c>
      <c r="J55" s="53">
        <v>60.5</v>
      </c>
    </row>
    <row r="56" spans="1:10" s="49" customFormat="1" ht="14.25" x14ac:dyDescent="0.2">
      <c r="A56" s="77" t="s">
        <v>97</v>
      </c>
      <c r="B56" s="76" t="s">
        <v>112</v>
      </c>
      <c r="C56" s="76" t="s">
        <v>95</v>
      </c>
      <c r="D56" s="76" t="s">
        <v>93</v>
      </c>
      <c r="E56" s="76" t="s">
        <v>79</v>
      </c>
      <c r="F56" s="76" t="s">
        <v>181</v>
      </c>
      <c r="G56" s="76" t="s">
        <v>65</v>
      </c>
      <c r="H56" s="100">
        <v>28</v>
      </c>
      <c r="I56" s="96">
        <v>16.935639999999999</v>
      </c>
      <c r="J56" s="53">
        <v>60.5</v>
      </c>
    </row>
    <row r="57" spans="1:10" s="36" customFormat="1" ht="24.75" x14ac:dyDescent="0.25">
      <c r="A57" s="61" t="s">
        <v>117</v>
      </c>
      <c r="B57" s="62" t="s">
        <v>112</v>
      </c>
      <c r="C57" s="62" t="s">
        <v>95</v>
      </c>
      <c r="D57" s="62" t="s">
        <v>93</v>
      </c>
      <c r="E57" s="62" t="s">
        <v>79</v>
      </c>
      <c r="F57" s="62" t="s">
        <v>181</v>
      </c>
      <c r="G57" s="62" t="s">
        <v>118</v>
      </c>
      <c r="H57" s="98">
        <v>28</v>
      </c>
      <c r="I57" s="95">
        <v>16.935639999999999</v>
      </c>
      <c r="J57" s="35">
        <v>60.5</v>
      </c>
    </row>
    <row r="58" spans="1:10" x14ac:dyDescent="0.25">
      <c r="A58" s="125" t="s">
        <v>98</v>
      </c>
      <c r="B58" s="125"/>
      <c r="C58" s="125"/>
      <c r="D58" s="125"/>
      <c r="E58" s="125"/>
      <c r="F58" s="125"/>
      <c r="G58" s="125"/>
      <c r="H58" s="97">
        <f>H14</f>
        <v>2105.79387</v>
      </c>
      <c r="I58" s="97">
        <f>I14</f>
        <v>708.59241999999995</v>
      </c>
      <c r="J58" s="58">
        <f>J14</f>
        <v>33.6</v>
      </c>
    </row>
    <row r="59" spans="1:10" ht="15.75" customHeight="1" x14ac:dyDescent="0.25">
      <c r="A59" s="126" t="s">
        <v>99</v>
      </c>
      <c r="B59" s="126"/>
      <c r="C59" s="126"/>
      <c r="D59" s="126"/>
      <c r="E59" s="126"/>
      <c r="F59" s="126"/>
      <c r="G59" s="126"/>
      <c r="H59" s="97"/>
      <c r="I59" s="101"/>
      <c r="J59" s="58" t="str">
        <f>IF(I59&lt;&gt;0,IF(#REF!&lt;&gt;0,ROUND(100*I59/#REF!,1),""),"")</f>
        <v/>
      </c>
    </row>
    <row r="60" spans="1:10" x14ac:dyDescent="0.25">
      <c r="A60" s="125" t="s">
        <v>100</v>
      </c>
      <c r="B60" s="125"/>
      <c r="C60" s="125"/>
      <c r="D60" s="125"/>
      <c r="E60" s="125"/>
      <c r="F60" s="125"/>
      <c r="G60" s="125"/>
      <c r="H60" s="97">
        <f>H58+H59</f>
        <v>2105.79387</v>
      </c>
      <c r="I60" s="97">
        <f>I58+I59</f>
        <v>708.59241999999995</v>
      </c>
      <c r="J60" s="58">
        <v>33.6</v>
      </c>
    </row>
    <row r="63" spans="1:10" x14ac:dyDescent="0.25">
      <c r="I63" s="65"/>
    </row>
  </sheetData>
  <mergeCells count="10">
    <mergeCell ref="A58:G58"/>
    <mergeCell ref="A59:G59"/>
    <mergeCell ref="A60:G60"/>
    <mergeCell ref="A2:J2"/>
    <mergeCell ref="A3:J3"/>
    <mergeCell ref="A4:J4"/>
    <mergeCell ref="A7:J7"/>
    <mergeCell ref="A8:J8"/>
    <mergeCell ref="A9:J9"/>
    <mergeCell ref="H5:J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25.5703125" customWidth="1"/>
    <col min="2" max="2" width="32.7109375" style="79" customWidth="1"/>
    <col min="3" max="3" width="15.85546875" customWidth="1"/>
    <col min="4" max="4" width="11.140625" customWidth="1"/>
    <col min="257" max="257" width="25.5703125" customWidth="1"/>
    <col min="258" max="258" width="32.7109375" customWidth="1"/>
    <col min="259" max="259" width="15.85546875" customWidth="1"/>
    <col min="260" max="260" width="11.140625" customWidth="1"/>
    <col min="513" max="513" width="25.5703125" customWidth="1"/>
    <col min="514" max="514" width="32.7109375" customWidth="1"/>
    <col min="515" max="515" width="15.85546875" customWidth="1"/>
    <col min="516" max="516" width="11.140625" customWidth="1"/>
    <col min="769" max="769" width="25.5703125" customWidth="1"/>
    <col min="770" max="770" width="32.7109375" customWidth="1"/>
    <col min="771" max="771" width="15.85546875" customWidth="1"/>
    <col min="772" max="772" width="11.140625" customWidth="1"/>
    <col min="1025" max="1025" width="25.5703125" customWidth="1"/>
    <col min="1026" max="1026" width="32.7109375" customWidth="1"/>
    <col min="1027" max="1027" width="15.85546875" customWidth="1"/>
    <col min="1028" max="1028" width="11.140625" customWidth="1"/>
    <col min="1281" max="1281" width="25.5703125" customWidth="1"/>
    <col min="1282" max="1282" width="32.7109375" customWidth="1"/>
    <col min="1283" max="1283" width="15.85546875" customWidth="1"/>
    <col min="1284" max="1284" width="11.140625" customWidth="1"/>
    <col min="1537" max="1537" width="25.5703125" customWidth="1"/>
    <col min="1538" max="1538" width="32.7109375" customWidth="1"/>
    <col min="1539" max="1539" width="15.85546875" customWidth="1"/>
    <col min="1540" max="1540" width="11.140625" customWidth="1"/>
    <col min="1793" max="1793" width="25.5703125" customWidth="1"/>
    <col min="1794" max="1794" width="32.7109375" customWidth="1"/>
    <col min="1795" max="1795" width="15.85546875" customWidth="1"/>
    <col min="1796" max="1796" width="11.140625" customWidth="1"/>
    <col min="2049" max="2049" width="25.5703125" customWidth="1"/>
    <col min="2050" max="2050" width="32.7109375" customWidth="1"/>
    <col min="2051" max="2051" width="15.85546875" customWidth="1"/>
    <col min="2052" max="2052" width="11.140625" customWidth="1"/>
    <col min="2305" max="2305" width="25.5703125" customWidth="1"/>
    <col min="2306" max="2306" width="32.7109375" customWidth="1"/>
    <col min="2307" max="2307" width="15.85546875" customWidth="1"/>
    <col min="2308" max="2308" width="11.140625" customWidth="1"/>
    <col min="2561" max="2561" width="25.5703125" customWidth="1"/>
    <col min="2562" max="2562" width="32.7109375" customWidth="1"/>
    <col min="2563" max="2563" width="15.85546875" customWidth="1"/>
    <col min="2564" max="2564" width="11.140625" customWidth="1"/>
    <col min="2817" max="2817" width="25.5703125" customWidth="1"/>
    <col min="2818" max="2818" width="32.7109375" customWidth="1"/>
    <col min="2819" max="2819" width="15.85546875" customWidth="1"/>
    <col min="2820" max="2820" width="11.140625" customWidth="1"/>
    <col min="3073" max="3073" width="25.5703125" customWidth="1"/>
    <col min="3074" max="3074" width="32.7109375" customWidth="1"/>
    <col min="3075" max="3075" width="15.85546875" customWidth="1"/>
    <col min="3076" max="3076" width="11.140625" customWidth="1"/>
    <col min="3329" max="3329" width="25.5703125" customWidth="1"/>
    <col min="3330" max="3330" width="32.7109375" customWidth="1"/>
    <col min="3331" max="3331" width="15.85546875" customWidth="1"/>
    <col min="3332" max="3332" width="11.140625" customWidth="1"/>
    <col min="3585" max="3585" width="25.5703125" customWidth="1"/>
    <col min="3586" max="3586" width="32.7109375" customWidth="1"/>
    <col min="3587" max="3587" width="15.85546875" customWidth="1"/>
    <col min="3588" max="3588" width="11.140625" customWidth="1"/>
    <col min="3841" max="3841" width="25.5703125" customWidth="1"/>
    <col min="3842" max="3842" width="32.7109375" customWidth="1"/>
    <col min="3843" max="3843" width="15.85546875" customWidth="1"/>
    <col min="3844" max="3844" width="11.140625" customWidth="1"/>
    <col min="4097" max="4097" width="25.5703125" customWidth="1"/>
    <col min="4098" max="4098" width="32.7109375" customWidth="1"/>
    <col min="4099" max="4099" width="15.85546875" customWidth="1"/>
    <col min="4100" max="4100" width="11.140625" customWidth="1"/>
    <col min="4353" max="4353" width="25.5703125" customWidth="1"/>
    <col min="4354" max="4354" width="32.7109375" customWidth="1"/>
    <col min="4355" max="4355" width="15.85546875" customWidth="1"/>
    <col min="4356" max="4356" width="11.140625" customWidth="1"/>
    <col min="4609" max="4609" width="25.5703125" customWidth="1"/>
    <col min="4610" max="4610" width="32.7109375" customWidth="1"/>
    <col min="4611" max="4611" width="15.85546875" customWidth="1"/>
    <col min="4612" max="4612" width="11.140625" customWidth="1"/>
    <col min="4865" max="4865" width="25.5703125" customWidth="1"/>
    <col min="4866" max="4866" width="32.7109375" customWidth="1"/>
    <col min="4867" max="4867" width="15.85546875" customWidth="1"/>
    <col min="4868" max="4868" width="11.140625" customWidth="1"/>
    <col min="5121" max="5121" width="25.5703125" customWidth="1"/>
    <col min="5122" max="5122" width="32.7109375" customWidth="1"/>
    <col min="5123" max="5123" width="15.85546875" customWidth="1"/>
    <col min="5124" max="5124" width="11.140625" customWidth="1"/>
    <col min="5377" max="5377" width="25.5703125" customWidth="1"/>
    <col min="5378" max="5378" width="32.7109375" customWidth="1"/>
    <col min="5379" max="5379" width="15.85546875" customWidth="1"/>
    <col min="5380" max="5380" width="11.140625" customWidth="1"/>
    <col min="5633" max="5633" width="25.5703125" customWidth="1"/>
    <col min="5634" max="5634" width="32.7109375" customWidth="1"/>
    <col min="5635" max="5635" width="15.85546875" customWidth="1"/>
    <col min="5636" max="5636" width="11.140625" customWidth="1"/>
    <col min="5889" max="5889" width="25.5703125" customWidth="1"/>
    <col min="5890" max="5890" width="32.7109375" customWidth="1"/>
    <col min="5891" max="5891" width="15.85546875" customWidth="1"/>
    <col min="5892" max="5892" width="11.140625" customWidth="1"/>
    <col min="6145" max="6145" width="25.5703125" customWidth="1"/>
    <col min="6146" max="6146" width="32.7109375" customWidth="1"/>
    <col min="6147" max="6147" width="15.85546875" customWidth="1"/>
    <col min="6148" max="6148" width="11.140625" customWidth="1"/>
    <col min="6401" max="6401" width="25.5703125" customWidth="1"/>
    <col min="6402" max="6402" width="32.7109375" customWidth="1"/>
    <col min="6403" max="6403" width="15.85546875" customWidth="1"/>
    <col min="6404" max="6404" width="11.140625" customWidth="1"/>
    <col min="6657" max="6657" width="25.5703125" customWidth="1"/>
    <col min="6658" max="6658" width="32.7109375" customWidth="1"/>
    <col min="6659" max="6659" width="15.85546875" customWidth="1"/>
    <col min="6660" max="6660" width="11.140625" customWidth="1"/>
    <col min="6913" max="6913" width="25.5703125" customWidth="1"/>
    <col min="6914" max="6914" width="32.7109375" customWidth="1"/>
    <col min="6915" max="6915" width="15.85546875" customWidth="1"/>
    <col min="6916" max="6916" width="11.140625" customWidth="1"/>
    <col min="7169" max="7169" width="25.5703125" customWidth="1"/>
    <col min="7170" max="7170" width="32.7109375" customWidth="1"/>
    <col min="7171" max="7171" width="15.85546875" customWidth="1"/>
    <col min="7172" max="7172" width="11.140625" customWidth="1"/>
    <col min="7425" max="7425" width="25.5703125" customWidth="1"/>
    <col min="7426" max="7426" width="32.7109375" customWidth="1"/>
    <col min="7427" max="7427" width="15.85546875" customWidth="1"/>
    <col min="7428" max="7428" width="11.140625" customWidth="1"/>
    <col min="7681" max="7681" width="25.5703125" customWidth="1"/>
    <col min="7682" max="7682" width="32.7109375" customWidth="1"/>
    <col min="7683" max="7683" width="15.85546875" customWidth="1"/>
    <col min="7684" max="7684" width="11.140625" customWidth="1"/>
    <col min="7937" max="7937" width="25.5703125" customWidth="1"/>
    <col min="7938" max="7938" width="32.7109375" customWidth="1"/>
    <col min="7939" max="7939" width="15.85546875" customWidth="1"/>
    <col min="7940" max="7940" width="11.140625" customWidth="1"/>
    <col min="8193" max="8193" width="25.5703125" customWidth="1"/>
    <col min="8194" max="8194" width="32.7109375" customWidth="1"/>
    <col min="8195" max="8195" width="15.85546875" customWidth="1"/>
    <col min="8196" max="8196" width="11.140625" customWidth="1"/>
    <col min="8449" max="8449" width="25.5703125" customWidth="1"/>
    <col min="8450" max="8450" width="32.7109375" customWidth="1"/>
    <col min="8451" max="8451" width="15.85546875" customWidth="1"/>
    <col min="8452" max="8452" width="11.140625" customWidth="1"/>
    <col min="8705" max="8705" width="25.5703125" customWidth="1"/>
    <col min="8706" max="8706" width="32.7109375" customWidth="1"/>
    <col min="8707" max="8707" width="15.85546875" customWidth="1"/>
    <col min="8708" max="8708" width="11.140625" customWidth="1"/>
    <col min="8961" max="8961" width="25.5703125" customWidth="1"/>
    <col min="8962" max="8962" width="32.7109375" customWidth="1"/>
    <col min="8963" max="8963" width="15.85546875" customWidth="1"/>
    <col min="8964" max="8964" width="11.140625" customWidth="1"/>
    <col min="9217" max="9217" width="25.5703125" customWidth="1"/>
    <col min="9218" max="9218" width="32.7109375" customWidth="1"/>
    <col min="9219" max="9219" width="15.85546875" customWidth="1"/>
    <col min="9220" max="9220" width="11.140625" customWidth="1"/>
    <col min="9473" max="9473" width="25.5703125" customWidth="1"/>
    <col min="9474" max="9474" width="32.7109375" customWidth="1"/>
    <col min="9475" max="9475" width="15.85546875" customWidth="1"/>
    <col min="9476" max="9476" width="11.140625" customWidth="1"/>
    <col min="9729" max="9729" width="25.5703125" customWidth="1"/>
    <col min="9730" max="9730" width="32.7109375" customWidth="1"/>
    <col min="9731" max="9731" width="15.85546875" customWidth="1"/>
    <col min="9732" max="9732" width="11.140625" customWidth="1"/>
    <col min="9985" max="9985" width="25.5703125" customWidth="1"/>
    <col min="9986" max="9986" width="32.7109375" customWidth="1"/>
    <col min="9987" max="9987" width="15.85546875" customWidth="1"/>
    <col min="9988" max="9988" width="11.140625" customWidth="1"/>
    <col min="10241" max="10241" width="25.5703125" customWidth="1"/>
    <col min="10242" max="10242" width="32.7109375" customWidth="1"/>
    <col min="10243" max="10243" width="15.85546875" customWidth="1"/>
    <col min="10244" max="10244" width="11.140625" customWidth="1"/>
    <col min="10497" max="10497" width="25.5703125" customWidth="1"/>
    <col min="10498" max="10498" width="32.7109375" customWidth="1"/>
    <col min="10499" max="10499" width="15.85546875" customWidth="1"/>
    <col min="10500" max="10500" width="11.140625" customWidth="1"/>
    <col min="10753" max="10753" width="25.5703125" customWidth="1"/>
    <col min="10754" max="10754" width="32.7109375" customWidth="1"/>
    <col min="10755" max="10755" width="15.85546875" customWidth="1"/>
    <col min="10756" max="10756" width="11.140625" customWidth="1"/>
    <col min="11009" max="11009" width="25.5703125" customWidth="1"/>
    <col min="11010" max="11010" width="32.7109375" customWidth="1"/>
    <col min="11011" max="11011" width="15.85546875" customWidth="1"/>
    <col min="11012" max="11012" width="11.140625" customWidth="1"/>
    <col min="11265" max="11265" width="25.5703125" customWidth="1"/>
    <col min="11266" max="11266" width="32.7109375" customWidth="1"/>
    <col min="11267" max="11267" width="15.85546875" customWidth="1"/>
    <col min="11268" max="11268" width="11.140625" customWidth="1"/>
    <col min="11521" max="11521" width="25.5703125" customWidth="1"/>
    <col min="11522" max="11522" width="32.7109375" customWidth="1"/>
    <col min="11523" max="11523" width="15.85546875" customWidth="1"/>
    <col min="11524" max="11524" width="11.140625" customWidth="1"/>
    <col min="11777" max="11777" width="25.5703125" customWidth="1"/>
    <col min="11778" max="11778" width="32.7109375" customWidth="1"/>
    <col min="11779" max="11779" width="15.85546875" customWidth="1"/>
    <col min="11780" max="11780" width="11.140625" customWidth="1"/>
    <col min="12033" max="12033" width="25.5703125" customWidth="1"/>
    <col min="12034" max="12034" width="32.7109375" customWidth="1"/>
    <col min="12035" max="12035" width="15.85546875" customWidth="1"/>
    <col min="12036" max="12036" width="11.140625" customWidth="1"/>
    <col min="12289" max="12289" width="25.5703125" customWidth="1"/>
    <col min="12290" max="12290" width="32.7109375" customWidth="1"/>
    <col min="12291" max="12291" width="15.85546875" customWidth="1"/>
    <col min="12292" max="12292" width="11.140625" customWidth="1"/>
    <col min="12545" max="12545" width="25.5703125" customWidth="1"/>
    <col min="12546" max="12546" width="32.7109375" customWidth="1"/>
    <col min="12547" max="12547" width="15.85546875" customWidth="1"/>
    <col min="12548" max="12548" width="11.140625" customWidth="1"/>
    <col min="12801" max="12801" width="25.5703125" customWidth="1"/>
    <col min="12802" max="12802" width="32.7109375" customWidth="1"/>
    <col min="12803" max="12803" width="15.85546875" customWidth="1"/>
    <col min="12804" max="12804" width="11.140625" customWidth="1"/>
    <col min="13057" max="13057" width="25.5703125" customWidth="1"/>
    <col min="13058" max="13058" width="32.7109375" customWidth="1"/>
    <col min="13059" max="13059" width="15.85546875" customWidth="1"/>
    <col min="13060" max="13060" width="11.140625" customWidth="1"/>
    <col min="13313" max="13313" width="25.5703125" customWidth="1"/>
    <col min="13314" max="13314" width="32.7109375" customWidth="1"/>
    <col min="13315" max="13315" width="15.85546875" customWidth="1"/>
    <col min="13316" max="13316" width="11.140625" customWidth="1"/>
    <col min="13569" max="13569" width="25.5703125" customWidth="1"/>
    <col min="13570" max="13570" width="32.7109375" customWidth="1"/>
    <col min="13571" max="13571" width="15.85546875" customWidth="1"/>
    <col min="13572" max="13572" width="11.140625" customWidth="1"/>
    <col min="13825" max="13825" width="25.5703125" customWidth="1"/>
    <col min="13826" max="13826" width="32.7109375" customWidth="1"/>
    <col min="13827" max="13827" width="15.85546875" customWidth="1"/>
    <col min="13828" max="13828" width="11.140625" customWidth="1"/>
    <col min="14081" max="14081" width="25.5703125" customWidth="1"/>
    <col min="14082" max="14082" width="32.7109375" customWidth="1"/>
    <col min="14083" max="14083" width="15.85546875" customWidth="1"/>
    <col min="14084" max="14084" width="11.140625" customWidth="1"/>
    <col min="14337" max="14337" width="25.5703125" customWidth="1"/>
    <col min="14338" max="14338" width="32.7109375" customWidth="1"/>
    <col min="14339" max="14339" width="15.85546875" customWidth="1"/>
    <col min="14340" max="14340" width="11.140625" customWidth="1"/>
    <col min="14593" max="14593" width="25.5703125" customWidth="1"/>
    <col min="14594" max="14594" width="32.7109375" customWidth="1"/>
    <col min="14595" max="14595" width="15.85546875" customWidth="1"/>
    <col min="14596" max="14596" width="11.140625" customWidth="1"/>
    <col min="14849" max="14849" width="25.5703125" customWidth="1"/>
    <col min="14850" max="14850" width="32.7109375" customWidth="1"/>
    <col min="14851" max="14851" width="15.85546875" customWidth="1"/>
    <col min="14852" max="14852" width="11.140625" customWidth="1"/>
    <col min="15105" max="15105" width="25.5703125" customWidth="1"/>
    <col min="15106" max="15106" width="32.7109375" customWidth="1"/>
    <col min="15107" max="15107" width="15.85546875" customWidth="1"/>
    <col min="15108" max="15108" width="11.140625" customWidth="1"/>
    <col min="15361" max="15361" width="25.5703125" customWidth="1"/>
    <col min="15362" max="15362" width="32.7109375" customWidth="1"/>
    <col min="15363" max="15363" width="15.85546875" customWidth="1"/>
    <col min="15364" max="15364" width="11.140625" customWidth="1"/>
    <col min="15617" max="15617" width="25.5703125" customWidth="1"/>
    <col min="15618" max="15618" width="32.7109375" customWidth="1"/>
    <col min="15619" max="15619" width="15.85546875" customWidth="1"/>
    <col min="15620" max="15620" width="11.140625" customWidth="1"/>
    <col min="15873" max="15873" width="25.5703125" customWidth="1"/>
    <col min="15874" max="15874" width="32.7109375" customWidth="1"/>
    <col min="15875" max="15875" width="15.85546875" customWidth="1"/>
    <col min="15876" max="15876" width="11.140625" customWidth="1"/>
    <col min="16129" max="16129" width="25.5703125" customWidth="1"/>
    <col min="16130" max="16130" width="32.7109375" customWidth="1"/>
    <col min="16131" max="16131" width="15.85546875" customWidth="1"/>
    <col min="16132" max="16132" width="11.140625" customWidth="1"/>
  </cols>
  <sheetData>
    <row r="1" spans="1:4" x14ac:dyDescent="0.25">
      <c r="B1" s="78"/>
      <c r="C1" s="132" t="s">
        <v>122</v>
      </c>
      <c r="D1" s="132"/>
    </row>
    <row r="2" spans="1:4" x14ac:dyDescent="0.25">
      <c r="B2" s="78"/>
      <c r="C2" s="132" t="s">
        <v>1</v>
      </c>
      <c r="D2" s="132"/>
    </row>
    <row r="3" spans="1:4" x14ac:dyDescent="0.25">
      <c r="B3" s="132" t="s">
        <v>123</v>
      </c>
      <c r="C3" s="132"/>
      <c r="D3" s="132"/>
    </row>
    <row r="4" spans="1:4" x14ac:dyDescent="0.25">
      <c r="B4" s="78"/>
      <c r="C4" s="132" t="s">
        <v>225</v>
      </c>
      <c r="D4" s="132"/>
    </row>
    <row r="6" spans="1:4" ht="38.25" customHeight="1" x14ac:dyDescent="0.25">
      <c r="A6" s="134" t="s">
        <v>220</v>
      </c>
      <c r="B6" s="134"/>
      <c r="C6" s="134"/>
      <c r="D6" s="134"/>
    </row>
    <row r="9" spans="1:4" x14ac:dyDescent="0.25">
      <c r="D9" s="10" t="s">
        <v>102</v>
      </c>
    </row>
    <row r="10" spans="1:4" x14ac:dyDescent="0.25">
      <c r="A10" s="133" t="s">
        <v>124</v>
      </c>
      <c r="B10" s="133" t="s">
        <v>6</v>
      </c>
      <c r="C10" s="133" t="s">
        <v>125</v>
      </c>
      <c r="D10" s="133" t="s">
        <v>126</v>
      </c>
    </row>
    <row r="11" spans="1:4" x14ac:dyDescent="0.25">
      <c r="A11" s="133"/>
      <c r="B11" s="133"/>
      <c r="C11" s="133"/>
      <c r="D11" s="133"/>
    </row>
    <row r="12" spans="1:4" s="82" customFormat="1" ht="12.75" x14ac:dyDescent="0.2">
      <c r="A12" s="80"/>
      <c r="B12" s="81" t="s">
        <v>127</v>
      </c>
      <c r="C12" s="80">
        <f>C13+C16</f>
        <v>208.10000000000014</v>
      </c>
      <c r="D12" s="80">
        <f>D17+D18</f>
        <v>-250.79999999999995</v>
      </c>
    </row>
    <row r="13" spans="1:4" s="85" customFormat="1" ht="38.25" x14ac:dyDescent="0.2">
      <c r="A13" s="83" t="s">
        <v>128</v>
      </c>
      <c r="B13" s="84" t="s">
        <v>129</v>
      </c>
      <c r="C13" s="83">
        <f>C14+C15</f>
        <v>0</v>
      </c>
      <c r="D13" s="83">
        <f>D14+D15</f>
        <v>0</v>
      </c>
    </row>
    <row r="14" spans="1:4" ht="45" x14ac:dyDescent="0.25">
      <c r="A14" s="86" t="s">
        <v>130</v>
      </c>
      <c r="B14" s="87" t="s">
        <v>131</v>
      </c>
      <c r="C14" s="86"/>
      <c r="D14" s="86"/>
    </row>
    <row r="15" spans="1:4" ht="45" x14ac:dyDescent="0.25">
      <c r="A15" s="86" t="s">
        <v>132</v>
      </c>
      <c r="B15" s="87" t="s">
        <v>133</v>
      </c>
      <c r="C15" s="86"/>
      <c r="D15" s="86">
        <v>0</v>
      </c>
    </row>
    <row r="16" spans="1:4" s="85" customFormat="1" ht="12.75" x14ac:dyDescent="0.2">
      <c r="A16" s="83" t="s">
        <v>134</v>
      </c>
      <c r="B16" s="84" t="s">
        <v>135</v>
      </c>
      <c r="C16" s="88">
        <f>C17+C18</f>
        <v>208.10000000000014</v>
      </c>
      <c r="D16" s="83">
        <v>0</v>
      </c>
    </row>
    <row r="17" spans="1:4" ht="30" x14ac:dyDescent="0.25">
      <c r="A17" s="86" t="s">
        <v>136</v>
      </c>
      <c r="B17" s="87" t="s">
        <v>137</v>
      </c>
      <c r="C17" s="86">
        <v>-1897.7</v>
      </c>
      <c r="D17" s="86">
        <v>-959.4</v>
      </c>
    </row>
    <row r="18" spans="1:4" ht="30" x14ac:dyDescent="0.25">
      <c r="A18" s="86" t="s">
        <v>138</v>
      </c>
      <c r="B18" s="87" t="s">
        <v>139</v>
      </c>
      <c r="C18" s="89">
        <v>2105.8000000000002</v>
      </c>
      <c r="D18" s="86">
        <v>708.6</v>
      </c>
    </row>
  </sheetData>
  <mergeCells count="9">
    <mergeCell ref="A10:A11"/>
    <mergeCell ref="B10:B11"/>
    <mergeCell ref="C10:C11"/>
    <mergeCell ref="D10:D11"/>
    <mergeCell ref="C1:D1"/>
    <mergeCell ref="C2:D2"/>
    <mergeCell ref="B3:D3"/>
    <mergeCell ref="C4:D4"/>
    <mergeCell ref="A6:D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view="pageBreakPreview" zoomScaleNormal="100" zoomScaleSheetLayoutView="100" workbookViewId="0">
      <selection activeCell="B4" sqref="B4:E4"/>
    </sheetView>
  </sheetViews>
  <sheetFormatPr defaultRowHeight="15" x14ac:dyDescent="0.25"/>
  <cols>
    <col min="1" max="1" width="4.42578125" customWidth="1"/>
    <col min="2" max="2" width="67.42578125" customWidth="1"/>
    <col min="3" max="3" width="20.85546875" hidden="1" customWidth="1"/>
    <col min="4" max="4" width="10.42578125" customWidth="1"/>
    <col min="257" max="257" width="4.42578125" customWidth="1"/>
    <col min="258" max="258" width="67.42578125" customWidth="1"/>
    <col min="259" max="259" width="0" hidden="1" customWidth="1"/>
    <col min="260" max="260" width="10.42578125" customWidth="1"/>
    <col min="513" max="513" width="4.42578125" customWidth="1"/>
    <col min="514" max="514" width="67.42578125" customWidth="1"/>
    <col min="515" max="515" width="0" hidden="1" customWidth="1"/>
    <col min="516" max="516" width="10.42578125" customWidth="1"/>
    <col min="769" max="769" width="4.42578125" customWidth="1"/>
    <col min="770" max="770" width="67.42578125" customWidth="1"/>
    <col min="771" max="771" width="0" hidden="1" customWidth="1"/>
    <col min="772" max="772" width="10.42578125" customWidth="1"/>
    <col min="1025" max="1025" width="4.42578125" customWidth="1"/>
    <col min="1026" max="1026" width="67.42578125" customWidth="1"/>
    <col min="1027" max="1027" width="0" hidden="1" customWidth="1"/>
    <col min="1028" max="1028" width="10.42578125" customWidth="1"/>
    <col min="1281" max="1281" width="4.42578125" customWidth="1"/>
    <col min="1282" max="1282" width="67.42578125" customWidth="1"/>
    <col min="1283" max="1283" width="0" hidden="1" customWidth="1"/>
    <col min="1284" max="1284" width="10.42578125" customWidth="1"/>
    <col min="1537" max="1537" width="4.42578125" customWidth="1"/>
    <col min="1538" max="1538" width="67.42578125" customWidth="1"/>
    <col min="1539" max="1539" width="0" hidden="1" customWidth="1"/>
    <col min="1540" max="1540" width="10.42578125" customWidth="1"/>
    <col min="1793" max="1793" width="4.42578125" customWidth="1"/>
    <col min="1794" max="1794" width="67.42578125" customWidth="1"/>
    <col min="1795" max="1795" width="0" hidden="1" customWidth="1"/>
    <col min="1796" max="1796" width="10.42578125" customWidth="1"/>
    <col min="2049" max="2049" width="4.42578125" customWidth="1"/>
    <col min="2050" max="2050" width="67.42578125" customWidth="1"/>
    <col min="2051" max="2051" width="0" hidden="1" customWidth="1"/>
    <col min="2052" max="2052" width="10.42578125" customWidth="1"/>
    <col min="2305" max="2305" width="4.42578125" customWidth="1"/>
    <col min="2306" max="2306" width="67.42578125" customWidth="1"/>
    <col min="2307" max="2307" width="0" hidden="1" customWidth="1"/>
    <col min="2308" max="2308" width="10.42578125" customWidth="1"/>
    <col min="2561" max="2561" width="4.42578125" customWidth="1"/>
    <col min="2562" max="2562" width="67.42578125" customWidth="1"/>
    <col min="2563" max="2563" width="0" hidden="1" customWidth="1"/>
    <col min="2564" max="2564" width="10.42578125" customWidth="1"/>
    <col min="2817" max="2817" width="4.42578125" customWidth="1"/>
    <col min="2818" max="2818" width="67.42578125" customWidth="1"/>
    <col min="2819" max="2819" width="0" hidden="1" customWidth="1"/>
    <col min="2820" max="2820" width="10.42578125" customWidth="1"/>
    <col min="3073" max="3073" width="4.42578125" customWidth="1"/>
    <col min="3074" max="3074" width="67.42578125" customWidth="1"/>
    <col min="3075" max="3075" width="0" hidden="1" customWidth="1"/>
    <col min="3076" max="3076" width="10.42578125" customWidth="1"/>
    <col min="3329" max="3329" width="4.42578125" customWidth="1"/>
    <col min="3330" max="3330" width="67.42578125" customWidth="1"/>
    <col min="3331" max="3331" width="0" hidden="1" customWidth="1"/>
    <col min="3332" max="3332" width="10.42578125" customWidth="1"/>
    <col min="3585" max="3585" width="4.42578125" customWidth="1"/>
    <col min="3586" max="3586" width="67.42578125" customWidth="1"/>
    <col min="3587" max="3587" width="0" hidden="1" customWidth="1"/>
    <col min="3588" max="3588" width="10.42578125" customWidth="1"/>
    <col min="3841" max="3841" width="4.42578125" customWidth="1"/>
    <col min="3842" max="3842" width="67.42578125" customWidth="1"/>
    <col min="3843" max="3843" width="0" hidden="1" customWidth="1"/>
    <col min="3844" max="3844" width="10.42578125" customWidth="1"/>
    <col min="4097" max="4097" width="4.42578125" customWidth="1"/>
    <col min="4098" max="4098" width="67.42578125" customWidth="1"/>
    <col min="4099" max="4099" width="0" hidden="1" customWidth="1"/>
    <col min="4100" max="4100" width="10.42578125" customWidth="1"/>
    <col min="4353" max="4353" width="4.42578125" customWidth="1"/>
    <col min="4354" max="4354" width="67.42578125" customWidth="1"/>
    <col min="4355" max="4355" width="0" hidden="1" customWidth="1"/>
    <col min="4356" max="4356" width="10.42578125" customWidth="1"/>
    <col min="4609" max="4609" width="4.42578125" customWidth="1"/>
    <col min="4610" max="4610" width="67.42578125" customWidth="1"/>
    <col min="4611" max="4611" width="0" hidden="1" customWidth="1"/>
    <col min="4612" max="4612" width="10.42578125" customWidth="1"/>
    <col min="4865" max="4865" width="4.42578125" customWidth="1"/>
    <col min="4866" max="4866" width="67.42578125" customWidth="1"/>
    <col min="4867" max="4867" width="0" hidden="1" customWidth="1"/>
    <col min="4868" max="4868" width="10.42578125" customWidth="1"/>
    <col min="5121" max="5121" width="4.42578125" customWidth="1"/>
    <col min="5122" max="5122" width="67.42578125" customWidth="1"/>
    <col min="5123" max="5123" width="0" hidden="1" customWidth="1"/>
    <col min="5124" max="5124" width="10.42578125" customWidth="1"/>
    <col min="5377" max="5377" width="4.42578125" customWidth="1"/>
    <col min="5378" max="5378" width="67.42578125" customWidth="1"/>
    <col min="5379" max="5379" width="0" hidden="1" customWidth="1"/>
    <col min="5380" max="5380" width="10.42578125" customWidth="1"/>
    <col min="5633" max="5633" width="4.42578125" customWidth="1"/>
    <col min="5634" max="5634" width="67.42578125" customWidth="1"/>
    <col min="5635" max="5635" width="0" hidden="1" customWidth="1"/>
    <col min="5636" max="5636" width="10.42578125" customWidth="1"/>
    <col min="5889" max="5889" width="4.42578125" customWidth="1"/>
    <col min="5890" max="5890" width="67.42578125" customWidth="1"/>
    <col min="5891" max="5891" width="0" hidden="1" customWidth="1"/>
    <col min="5892" max="5892" width="10.42578125" customWidth="1"/>
    <col min="6145" max="6145" width="4.42578125" customWidth="1"/>
    <col min="6146" max="6146" width="67.42578125" customWidth="1"/>
    <col min="6147" max="6147" width="0" hidden="1" customWidth="1"/>
    <col min="6148" max="6148" width="10.42578125" customWidth="1"/>
    <col min="6401" max="6401" width="4.42578125" customWidth="1"/>
    <col min="6402" max="6402" width="67.42578125" customWidth="1"/>
    <col min="6403" max="6403" width="0" hidden="1" customWidth="1"/>
    <col min="6404" max="6404" width="10.42578125" customWidth="1"/>
    <col min="6657" max="6657" width="4.42578125" customWidth="1"/>
    <col min="6658" max="6658" width="67.42578125" customWidth="1"/>
    <col min="6659" max="6659" width="0" hidden="1" customWidth="1"/>
    <col min="6660" max="6660" width="10.42578125" customWidth="1"/>
    <col min="6913" max="6913" width="4.42578125" customWidth="1"/>
    <col min="6914" max="6914" width="67.42578125" customWidth="1"/>
    <col min="6915" max="6915" width="0" hidden="1" customWidth="1"/>
    <col min="6916" max="6916" width="10.42578125" customWidth="1"/>
    <col min="7169" max="7169" width="4.42578125" customWidth="1"/>
    <col min="7170" max="7170" width="67.42578125" customWidth="1"/>
    <col min="7171" max="7171" width="0" hidden="1" customWidth="1"/>
    <col min="7172" max="7172" width="10.42578125" customWidth="1"/>
    <col min="7425" max="7425" width="4.42578125" customWidth="1"/>
    <col min="7426" max="7426" width="67.42578125" customWidth="1"/>
    <col min="7427" max="7427" width="0" hidden="1" customWidth="1"/>
    <col min="7428" max="7428" width="10.42578125" customWidth="1"/>
    <col min="7681" max="7681" width="4.42578125" customWidth="1"/>
    <col min="7682" max="7682" width="67.42578125" customWidth="1"/>
    <col min="7683" max="7683" width="0" hidden="1" customWidth="1"/>
    <col min="7684" max="7684" width="10.42578125" customWidth="1"/>
    <col min="7937" max="7937" width="4.42578125" customWidth="1"/>
    <col min="7938" max="7938" width="67.42578125" customWidth="1"/>
    <col min="7939" max="7939" width="0" hidden="1" customWidth="1"/>
    <col min="7940" max="7940" width="10.42578125" customWidth="1"/>
    <col min="8193" max="8193" width="4.42578125" customWidth="1"/>
    <col min="8194" max="8194" width="67.42578125" customWidth="1"/>
    <col min="8195" max="8195" width="0" hidden="1" customWidth="1"/>
    <col min="8196" max="8196" width="10.42578125" customWidth="1"/>
    <col min="8449" max="8449" width="4.42578125" customWidth="1"/>
    <col min="8450" max="8450" width="67.42578125" customWidth="1"/>
    <col min="8451" max="8451" width="0" hidden="1" customWidth="1"/>
    <col min="8452" max="8452" width="10.42578125" customWidth="1"/>
    <col min="8705" max="8705" width="4.42578125" customWidth="1"/>
    <col min="8706" max="8706" width="67.42578125" customWidth="1"/>
    <col min="8707" max="8707" width="0" hidden="1" customWidth="1"/>
    <col min="8708" max="8708" width="10.42578125" customWidth="1"/>
    <col min="8961" max="8961" width="4.42578125" customWidth="1"/>
    <col min="8962" max="8962" width="67.42578125" customWidth="1"/>
    <col min="8963" max="8963" width="0" hidden="1" customWidth="1"/>
    <col min="8964" max="8964" width="10.42578125" customWidth="1"/>
    <col min="9217" max="9217" width="4.42578125" customWidth="1"/>
    <col min="9218" max="9218" width="67.42578125" customWidth="1"/>
    <col min="9219" max="9219" width="0" hidden="1" customWidth="1"/>
    <col min="9220" max="9220" width="10.42578125" customWidth="1"/>
    <col min="9473" max="9473" width="4.42578125" customWidth="1"/>
    <col min="9474" max="9474" width="67.42578125" customWidth="1"/>
    <col min="9475" max="9475" width="0" hidden="1" customWidth="1"/>
    <col min="9476" max="9476" width="10.42578125" customWidth="1"/>
    <col min="9729" max="9729" width="4.42578125" customWidth="1"/>
    <col min="9730" max="9730" width="67.42578125" customWidth="1"/>
    <col min="9731" max="9731" width="0" hidden="1" customWidth="1"/>
    <col min="9732" max="9732" width="10.42578125" customWidth="1"/>
    <col min="9985" max="9985" width="4.42578125" customWidth="1"/>
    <col min="9986" max="9986" width="67.42578125" customWidth="1"/>
    <col min="9987" max="9987" width="0" hidden="1" customWidth="1"/>
    <col min="9988" max="9988" width="10.42578125" customWidth="1"/>
    <col min="10241" max="10241" width="4.42578125" customWidth="1"/>
    <col min="10242" max="10242" width="67.42578125" customWidth="1"/>
    <col min="10243" max="10243" width="0" hidden="1" customWidth="1"/>
    <col min="10244" max="10244" width="10.42578125" customWidth="1"/>
    <col min="10497" max="10497" width="4.42578125" customWidth="1"/>
    <col min="10498" max="10498" width="67.42578125" customWidth="1"/>
    <col min="10499" max="10499" width="0" hidden="1" customWidth="1"/>
    <col min="10500" max="10500" width="10.42578125" customWidth="1"/>
    <col min="10753" max="10753" width="4.42578125" customWidth="1"/>
    <col min="10754" max="10754" width="67.42578125" customWidth="1"/>
    <col min="10755" max="10755" width="0" hidden="1" customWidth="1"/>
    <col min="10756" max="10756" width="10.42578125" customWidth="1"/>
    <col min="11009" max="11009" width="4.42578125" customWidth="1"/>
    <col min="11010" max="11010" width="67.42578125" customWidth="1"/>
    <col min="11011" max="11011" width="0" hidden="1" customWidth="1"/>
    <col min="11012" max="11012" width="10.42578125" customWidth="1"/>
    <col min="11265" max="11265" width="4.42578125" customWidth="1"/>
    <col min="11266" max="11266" width="67.42578125" customWidth="1"/>
    <col min="11267" max="11267" width="0" hidden="1" customWidth="1"/>
    <col min="11268" max="11268" width="10.42578125" customWidth="1"/>
    <col min="11521" max="11521" width="4.42578125" customWidth="1"/>
    <col min="11522" max="11522" width="67.42578125" customWidth="1"/>
    <col min="11523" max="11523" width="0" hidden="1" customWidth="1"/>
    <col min="11524" max="11524" width="10.42578125" customWidth="1"/>
    <col min="11777" max="11777" width="4.42578125" customWidth="1"/>
    <col min="11778" max="11778" width="67.42578125" customWidth="1"/>
    <col min="11779" max="11779" width="0" hidden="1" customWidth="1"/>
    <col min="11780" max="11780" width="10.42578125" customWidth="1"/>
    <col min="12033" max="12033" width="4.42578125" customWidth="1"/>
    <col min="12034" max="12034" width="67.42578125" customWidth="1"/>
    <col min="12035" max="12035" width="0" hidden="1" customWidth="1"/>
    <col min="12036" max="12036" width="10.42578125" customWidth="1"/>
    <col min="12289" max="12289" width="4.42578125" customWidth="1"/>
    <col min="12290" max="12290" width="67.42578125" customWidth="1"/>
    <col min="12291" max="12291" width="0" hidden="1" customWidth="1"/>
    <col min="12292" max="12292" width="10.42578125" customWidth="1"/>
    <col min="12545" max="12545" width="4.42578125" customWidth="1"/>
    <col min="12546" max="12546" width="67.42578125" customWidth="1"/>
    <col min="12547" max="12547" width="0" hidden="1" customWidth="1"/>
    <col min="12548" max="12548" width="10.42578125" customWidth="1"/>
    <col min="12801" max="12801" width="4.42578125" customWidth="1"/>
    <col min="12802" max="12802" width="67.42578125" customWidth="1"/>
    <col min="12803" max="12803" width="0" hidden="1" customWidth="1"/>
    <col min="12804" max="12804" width="10.42578125" customWidth="1"/>
    <col min="13057" max="13057" width="4.42578125" customWidth="1"/>
    <col min="13058" max="13058" width="67.42578125" customWidth="1"/>
    <col min="13059" max="13059" width="0" hidden="1" customWidth="1"/>
    <col min="13060" max="13060" width="10.42578125" customWidth="1"/>
    <col min="13313" max="13313" width="4.42578125" customWidth="1"/>
    <col min="13314" max="13314" width="67.42578125" customWidth="1"/>
    <col min="13315" max="13315" width="0" hidden="1" customWidth="1"/>
    <col min="13316" max="13316" width="10.42578125" customWidth="1"/>
    <col min="13569" max="13569" width="4.42578125" customWidth="1"/>
    <col min="13570" max="13570" width="67.42578125" customWidth="1"/>
    <col min="13571" max="13571" width="0" hidden="1" customWidth="1"/>
    <col min="13572" max="13572" width="10.42578125" customWidth="1"/>
    <col min="13825" max="13825" width="4.42578125" customWidth="1"/>
    <col min="13826" max="13826" width="67.42578125" customWidth="1"/>
    <col min="13827" max="13827" width="0" hidden="1" customWidth="1"/>
    <col min="13828" max="13828" width="10.42578125" customWidth="1"/>
    <col min="14081" max="14081" width="4.42578125" customWidth="1"/>
    <col min="14082" max="14082" width="67.42578125" customWidth="1"/>
    <col min="14083" max="14083" width="0" hidden="1" customWidth="1"/>
    <col min="14084" max="14084" width="10.42578125" customWidth="1"/>
    <col min="14337" max="14337" width="4.42578125" customWidth="1"/>
    <col min="14338" max="14338" width="67.42578125" customWidth="1"/>
    <col min="14339" max="14339" width="0" hidden="1" customWidth="1"/>
    <col min="14340" max="14340" width="10.42578125" customWidth="1"/>
    <col min="14593" max="14593" width="4.42578125" customWidth="1"/>
    <col min="14594" max="14594" width="67.42578125" customWidth="1"/>
    <col min="14595" max="14595" width="0" hidden="1" customWidth="1"/>
    <col min="14596" max="14596" width="10.42578125" customWidth="1"/>
    <col min="14849" max="14849" width="4.42578125" customWidth="1"/>
    <col min="14850" max="14850" width="67.42578125" customWidth="1"/>
    <col min="14851" max="14851" width="0" hidden="1" customWidth="1"/>
    <col min="14852" max="14852" width="10.42578125" customWidth="1"/>
    <col min="15105" max="15105" width="4.42578125" customWidth="1"/>
    <col min="15106" max="15106" width="67.42578125" customWidth="1"/>
    <col min="15107" max="15107" width="0" hidden="1" customWidth="1"/>
    <col min="15108" max="15108" width="10.42578125" customWidth="1"/>
    <col min="15361" max="15361" width="4.42578125" customWidth="1"/>
    <col min="15362" max="15362" width="67.42578125" customWidth="1"/>
    <col min="15363" max="15363" width="0" hidden="1" customWidth="1"/>
    <col min="15364" max="15364" width="10.42578125" customWidth="1"/>
    <col min="15617" max="15617" width="4.42578125" customWidth="1"/>
    <col min="15618" max="15618" width="67.42578125" customWidth="1"/>
    <col min="15619" max="15619" width="0" hidden="1" customWidth="1"/>
    <col min="15620" max="15620" width="10.42578125" customWidth="1"/>
    <col min="15873" max="15873" width="4.42578125" customWidth="1"/>
    <col min="15874" max="15874" width="67.42578125" customWidth="1"/>
    <col min="15875" max="15875" width="0" hidden="1" customWidth="1"/>
    <col min="15876" max="15876" width="10.42578125" customWidth="1"/>
    <col min="16129" max="16129" width="4.42578125" customWidth="1"/>
    <col min="16130" max="16130" width="67.42578125" customWidth="1"/>
    <col min="16131" max="16131" width="0" hidden="1" customWidth="1"/>
    <col min="16132" max="16132" width="10.42578125" customWidth="1"/>
  </cols>
  <sheetData>
    <row r="1" spans="1:5" x14ac:dyDescent="0.25">
      <c r="B1" s="132" t="s">
        <v>182</v>
      </c>
      <c r="C1" s="132"/>
      <c r="D1" s="132"/>
      <c r="E1" s="132"/>
    </row>
    <row r="2" spans="1:5" x14ac:dyDescent="0.25">
      <c r="B2" s="132" t="s">
        <v>183</v>
      </c>
      <c r="C2" s="132"/>
      <c r="D2" s="132"/>
      <c r="E2" s="132"/>
    </row>
    <row r="3" spans="1:5" x14ac:dyDescent="0.25">
      <c r="B3" s="132" t="s">
        <v>192</v>
      </c>
      <c r="C3" s="132"/>
      <c r="D3" s="132"/>
      <c r="E3" s="132"/>
    </row>
    <row r="4" spans="1:5" x14ac:dyDescent="0.25">
      <c r="B4" s="138" t="s">
        <v>222</v>
      </c>
      <c r="C4" s="138"/>
      <c r="D4" s="138"/>
      <c r="E4" s="138"/>
    </row>
    <row r="6" spans="1:5" ht="32.25" customHeight="1" x14ac:dyDescent="0.25">
      <c r="B6" s="139" t="s">
        <v>221</v>
      </c>
      <c r="C6" s="139"/>
      <c r="D6" s="139"/>
      <c r="E6" s="139"/>
    </row>
    <row r="9" spans="1:5" x14ac:dyDescent="0.25">
      <c r="D9" t="s">
        <v>184</v>
      </c>
    </row>
    <row r="10" spans="1:5" ht="30" x14ac:dyDescent="0.25">
      <c r="A10" s="102" t="s">
        <v>185</v>
      </c>
      <c r="B10" s="103" t="s">
        <v>6</v>
      </c>
      <c r="C10" s="103"/>
      <c r="D10" s="103" t="s">
        <v>186</v>
      </c>
      <c r="E10" s="104" t="s">
        <v>126</v>
      </c>
    </row>
    <row r="11" spans="1:5" x14ac:dyDescent="0.25">
      <c r="A11" s="140" t="s">
        <v>187</v>
      </c>
      <c r="B11" s="140"/>
      <c r="C11" s="140"/>
      <c r="D11" s="140"/>
      <c r="E11" s="140"/>
    </row>
    <row r="12" spans="1:5" ht="60" x14ac:dyDescent="0.25">
      <c r="A12" s="86">
        <v>1</v>
      </c>
      <c r="B12" s="105" t="s">
        <v>160</v>
      </c>
      <c r="C12" s="86"/>
      <c r="D12" s="86">
        <v>215</v>
      </c>
      <c r="E12" s="86">
        <v>195</v>
      </c>
    </row>
    <row r="13" spans="1:5" x14ac:dyDescent="0.25">
      <c r="A13" s="86">
        <v>2</v>
      </c>
      <c r="B13" s="105" t="s">
        <v>188</v>
      </c>
      <c r="C13" s="86"/>
      <c r="D13" s="86">
        <v>202.6</v>
      </c>
      <c r="E13" s="86">
        <v>202.6</v>
      </c>
    </row>
    <row r="14" spans="1:5" x14ac:dyDescent="0.25">
      <c r="A14" s="86"/>
      <c r="B14" s="106" t="s">
        <v>189</v>
      </c>
      <c r="C14" s="86"/>
      <c r="D14" s="106">
        <f>D13+D12</f>
        <v>417.6</v>
      </c>
      <c r="E14" s="106">
        <f>E13+E12</f>
        <v>397.6</v>
      </c>
    </row>
    <row r="15" spans="1:5" x14ac:dyDescent="0.25">
      <c r="A15" s="135" t="s">
        <v>190</v>
      </c>
      <c r="B15" s="136"/>
      <c r="C15" s="136"/>
      <c r="D15" s="136"/>
      <c r="E15" s="137"/>
    </row>
    <row r="16" spans="1:5" ht="30" x14ac:dyDescent="0.25">
      <c r="A16" s="86">
        <v>1</v>
      </c>
      <c r="B16" s="105" t="s">
        <v>191</v>
      </c>
      <c r="C16" s="86"/>
      <c r="D16" s="86">
        <v>417.6</v>
      </c>
      <c r="E16" s="86"/>
    </row>
    <row r="17" spans="1:5" x14ac:dyDescent="0.25">
      <c r="A17" s="107"/>
      <c r="B17" s="108" t="s">
        <v>100</v>
      </c>
      <c r="C17" s="107"/>
      <c r="D17" s="108">
        <f>D16</f>
        <v>417.6</v>
      </c>
      <c r="E17" s="108">
        <f>E16</f>
        <v>0</v>
      </c>
    </row>
  </sheetData>
  <mergeCells count="7">
    <mergeCell ref="A15:E15"/>
    <mergeCell ref="B1:E1"/>
    <mergeCell ref="B2:E2"/>
    <mergeCell ref="B3:E3"/>
    <mergeCell ref="B4:E4"/>
    <mergeCell ref="B6:E6"/>
    <mergeCell ref="A11:E1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Лист5</vt:lpstr>
      <vt:lpstr>Лист4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2015-08-25T04:11:08Z</dcterms:modified>
</cp:coreProperties>
</file>